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90" windowWidth="18135" windowHeight="819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N48" i="1"/>
  <c r="N47"/>
  <c r="T71"/>
  <c r="Q71"/>
  <c r="N71"/>
  <c r="T70"/>
  <c r="Q70"/>
  <c r="N70"/>
  <c r="T69"/>
  <c r="Q69"/>
  <c r="N69"/>
  <c r="F69" s="1"/>
  <c r="T68"/>
  <c r="Q68"/>
  <c r="N68"/>
  <c r="F68" s="1"/>
  <c r="T67"/>
  <c r="Q67"/>
  <c r="N67"/>
  <c r="T66"/>
  <c r="Q66"/>
  <c r="N66"/>
  <c r="T65"/>
  <c r="Q65"/>
  <c r="N65"/>
  <c r="F65" s="1"/>
  <c r="T64"/>
  <c r="Q64"/>
  <c r="N64"/>
  <c r="T63"/>
  <c r="Q63"/>
  <c r="N63"/>
  <c r="F63" s="1"/>
  <c r="T62"/>
  <c r="Q62"/>
  <c r="N62"/>
  <c r="T61"/>
  <c r="Q61"/>
  <c r="N61"/>
  <c r="F61" s="1"/>
  <c r="T60"/>
  <c r="Q60"/>
  <c r="N60"/>
  <c r="T59"/>
  <c r="Q59"/>
  <c r="T58"/>
  <c r="Q58"/>
  <c r="N58"/>
  <c r="F58" s="1"/>
  <c r="Q57"/>
  <c r="N57"/>
  <c r="F57" s="1"/>
  <c r="Q56"/>
  <c r="N56"/>
  <c r="F56" s="1"/>
  <c r="T55"/>
  <c r="Q55"/>
  <c r="N55"/>
  <c r="T54"/>
  <c r="Q54"/>
  <c r="N54"/>
  <c r="F54" s="1"/>
  <c r="T53"/>
  <c r="Q53"/>
  <c r="N53"/>
  <c r="T52"/>
  <c r="Q52"/>
  <c r="N52"/>
  <c r="F52" s="1"/>
  <c r="T51"/>
  <c r="Q51"/>
  <c r="N51"/>
  <c r="T50"/>
  <c r="Q50"/>
  <c r="N50"/>
  <c r="F50" s="1"/>
  <c r="T49"/>
  <c r="Q49"/>
  <c r="N49"/>
  <c r="Q48"/>
  <c r="F48" s="1"/>
  <c r="Q47"/>
  <c r="F47" s="1"/>
  <c r="T46"/>
  <c r="T45" s="1"/>
  <c r="V45"/>
  <c r="U45"/>
  <c r="S45"/>
  <c r="R45"/>
  <c r="P45"/>
  <c r="O45"/>
  <c r="M45"/>
  <c r="L45"/>
  <c r="K45"/>
  <c r="I45"/>
  <c r="H45"/>
  <c r="G45"/>
  <c r="T43"/>
  <c r="T42" s="1"/>
  <c r="Q43"/>
  <c r="Q42" s="1"/>
  <c r="N43"/>
  <c r="F43" s="1"/>
  <c r="N42"/>
  <c r="T41"/>
  <c r="T40" s="1"/>
  <c r="Q41"/>
  <c r="N41"/>
  <c r="Q40"/>
  <c r="N40"/>
  <c r="Q39"/>
  <c r="Q38" s="1"/>
  <c r="N39"/>
  <c r="T38"/>
  <c r="T37"/>
  <c r="Q37"/>
  <c r="N37"/>
  <c r="T36"/>
  <c r="Q36"/>
  <c r="N36"/>
  <c r="F36" s="1"/>
  <c r="T35"/>
  <c r="V34"/>
  <c r="U34"/>
  <c r="S34"/>
  <c r="R34"/>
  <c r="P34"/>
  <c r="O34"/>
  <c r="M34"/>
  <c r="L34"/>
  <c r="K34"/>
  <c r="H34"/>
  <c r="G34"/>
  <c r="F34" s="1"/>
  <c r="T33"/>
  <c r="Q33"/>
  <c r="N33"/>
  <c r="T32"/>
  <c r="Q32"/>
  <c r="N32"/>
  <c r="T31"/>
  <c r="Q31"/>
  <c r="N31"/>
  <c r="T30"/>
  <c r="Q30"/>
  <c r="N30"/>
  <c r="T29"/>
  <c r="Q29"/>
  <c r="N29"/>
  <c r="T28"/>
  <c r="Q28"/>
  <c r="N28"/>
  <c r="T27"/>
  <c r="Q27"/>
  <c r="N27"/>
  <c r="T26"/>
  <c r="Q26"/>
  <c r="N26"/>
  <c r="T25"/>
  <c r="Q25"/>
  <c r="N25"/>
  <c r="T24"/>
  <c r="Q24"/>
  <c r="N24"/>
  <c r="T23"/>
  <c r="Q23"/>
  <c r="N23"/>
  <c r="T22"/>
  <c r="Q22"/>
  <c r="N22"/>
  <c r="T21"/>
  <c r="Q21"/>
  <c r="N21"/>
  <c r="V20"/>
  <c r="V72" s="1"/>
  <c r="U20"/>
  <c r="T20"/>
  <c r="S20"/>
  <c r="S72" s="1"/>
  <c r="R20"/>
  <c r="R72" s="1"/>
  <c r="P20"/>
  <c r="P72" s="1"/>
  <c r="O20"/>
  <c r="M20"/>
  <c r="L20"/>
  <c r="K20"/>
  <c r="I20"/>
  <c r="H20"/>
  <c r="G20"/>
  <c r="F42" l="1"/>
  <c r="F67"/>
  <c r="Q35"/>
  <c r="N35"/>
  <c r="F35" s="1"/>
  <c r="F39"/>
  <c r="F40"/>
  <c r="F41"/>
  <c r="F45"/>
  <c r="Q45"/>
  <c r="F49"/>
  <c r="F51"/>
  <c r="F53"/>
  <c r="F55"/>
  <c r="F59"/>
  <c r="F60"/>
  <c r="F62"/>
  <c r="F64"/>
  <c r="F66"/>
  <c r="F37"/>
  <c r="F23"/>
  <c r="F25"/>
  <c r="F27"/>
  <c r="F31"/>
  <c r="N20"/>
  <c r="Q46"/>
  <c r="F46" s="1"/>
  <c r="F21"/>
  <c r="F29"/>
  <c r="Q20"/>
  <c r="F33"/>
  <c r="F20"/>
  <c r="F72" s="1"/>
  <c r="F75" s="1"/>
  <c r="N45"/>
  <c r="Q34"/>
  <c r="O72"/>
  <c r="U72"/>
  <c r="F22"/>
  <c r="F24"/>
  <c r="F26"/>
  <c r="F28"/>
  <c r="F30"/>
  <c r="F32"/>
  <c r="T34"/>
  <c r="T72" s="1"/>
  <c r="N38"/>
  <c r="F38" s="1"/>
  <c r="Q72" l="1"/>
  <c r="N34"/>
  <c r="N72" s="1"/>
</calcChain>
</file>

<file path=xl/sharedStrings.xml><?xml version="1.0" encoding="utf-8"?>
<sst xmlns="http://schemas.openxmlformats.org/spreadsheetml/2006/main" count="159" uniqueCount="155">
  <si>
    <t>Бекітемін</t>
  </si>
  <si>
    <t>_______________ Р.Аяпбергенова</t>
  </si>
  <si>
    <t>ЖҰМЫС ОҚУ ЖОСПАРЫ</t>
  </si>
  <si>
    <t xml:space="preserve"> </t>
  </si>
  <si>
    <t>Цклдер және пәндердің индексі</t>
  </si>
  <si>
    <t>Циклдер және пәндердің атауы</t>
  </si>
  <si>
    <t>Бақылау нысаны</t>
  </si>
  <si>
    <t>Оқу уақыты-ң көлемі (сағ)</t>
  </si>
  <si>
    <t xml:space="preserve">                                курстар бойынша бөлу</t>
  </si>
  <si>
    <t>Курстар бойынша бөлу</t>
  </si>
  <si>
    <t>Емтихан</t>
  </si>
  <si>
    <t>Сынақ</t>
  </si>
  <si>
    <t>Бақылау жұмысы саны</t>
  </si>
  <si>
    <t>Жалпы сағат саны</t>
  </si>
  <si>
    <t xml:space="preserve">1-курс </t>
  </si>
  <si>
    <t xml:space="preserve">2-курс </t>
  </si>
  <si>
    <t xml:space="preserve">3-курс </t>
  </si>
  <si>
    <t>теориялық сабақтар</t>
  </si>
  <si>
    <t>практикалық саб-р (ЗПС)</t>
  </si>
  <si>
    <t>Жалпы 1-курс сағаты</t>
  </si>
  <si>
    <t>Жалпы 2-курс сағаты</t>
  </si>
  <si>
    <t xml:space="preserve">3-сем-17 (612)              </t>
  </si>
  <si>
    <t xml:space="preserve">4-сем-23 (828)              </t>
  </si>
  <si>
    <t>1-семестр 17 апта 612сағ</t>
  </si>
  <si>
    <t>2-семестр 23апта 828сағ</t>
  </si>
  <si>
    <t>1-курс</t>
  </si>
  <si>
    <t>2-курс</t>
  </si>
  <si>
    <t>3-курс</t>
  </si>
  <si>
    <t>ЖБП 00</t>
  </si>
  <si>
    <t>Жалпы білім беру пәндері</t>
  </si>
  <si>
    <t>ЖБП.01</t>
  </si>
  <si>
    <t>ЖБП.02</t>
  </si>
  <si>
    <t>ЖБП.03</t>
  </si>
  <si>
    <t>ЖБП.04</t>
  </si>
  <si>
    <t>Қазақстан тарихы</t>
  </si>
  <si>
    <t>ЖБП.05</t>
  </si>
  <si>
    <t>Дүние жүзілік тарихы</t>
  </si>
  <si>
    <t>ЖБП.06</t>
  </si>
  <si>
    <t>ЖБП.07</t>
  </si>
  <si>
    <t>ЖБП.08</t>
  </si>
  <si>
    <t>ЖБП.09</t>
  </si>
  <si>
    <t xml:space="preserve">Физика  </t>
  </si>
  <si>
    <t>ЖБП.10</t>
  </si>
  <si>
    <t>ЖБП.11</t>
  </si>
  <si>
    <t>ЖБП.12</t>
  </si>
  <si>
    <t>ЖБП.13</t>
  </si>
  <si>
    <t>Емдік дене шынықтыру</t>
  </si>
  <si>
    <t>БМ</t>
  </si>
  <si>
    <t>Базалық модульдер</t>
  </si>
  <si>
    <t>БМ.01</t>
  </si>
  <si>
    <t>Кәсіптік қызмет аясында кәсіптік лексиканы қолдану</t>
  </si>
  <si>
    <t>3,4,5,6</t>
  </si>
  <si>
    <t>БМ.01.1</t>
  </si>
  <si>
    <t>Кәсіптік орыс тілі</t>
  </si>
  <si>
    <t>БМ.01.2</t>
  </si>
  <si>
    <t>Кәсіптік шет тілі</t>
  </si>
  <si>
    <t>БМ.02</t>
  </si>
  <si>
    <t>Мемлекеттік тілде іс-қағаздарын құрастыру</t>
  </si>
  <si>
    <t>БМ.02.1</t>
  </si>
  <si>
    <t>Мемлекеттік тілде іс-қағаздарын жүргізу</t>
  </si>
  <si>
    <t>БМ.03</t>
  </si>
  <si>
    <t>Физикалық қасиеттерді дамыту және жетілдіру</t>
  </si>
  <si>
    <t>БМ.03.1</t>
  </si>
  <si>
    <t>КМ</t>
  </si>
  <si>
    <t>Кәсіптік модульдер</t>
  </si>
  <si>
    <t>КМ.01</t>
  </si>
  <si>
    <t>КМ.01.1</t>
  </si>
  <si>
    <t>КМ.02</t>
  </si>
  <si>
    <t>Өндірістік оқыту</t>
  </si>
  <si>
    <t>КМ.03</t>
  </si>
  <si>
    <t>КМ.04</t>
  </si>
  <si>
    <t>КМ.05</t>
  </si>
  <si>
    <t>БҰАМ. 01</t>
  </si>
  <si>
    <t>АА.01</t>
  </si>
  <si>
    <t>Аралық аттестаттау</t>
  </si>
  <si>
    <t>ҚА.01</t>
  </si>
  <si>
    <t>Қорытынды аттестаттау</t>
  </si>
  <si>
    <t>Біліктіліктің жоғарылатылған деңгейі үшін міндетті оқытуға жиыны</t>
  </si>
  <si>
    <t xml:space="preserve">Директордың оқу-өндіріс жұмыстары жөніндегі орынбасары                                                                          А.Сейтжанова                             </t>
  </si>
  <si>
    <t>«____» _______________ 2020ж.</t>
  </si>
  <si>
    <t xml:space="preserve">5-сем-17 (612)              </t>
  </si>
  <si>
    <t xml:space="preserve">6-сем-23 (828)              </t>
  </si>
  <si>
    <t>"Арнаулы кәсіптік колледж" КММ директоры</t>
  </si>
  <si>
    <r>
      <t xml:space="preserve">Білім коды мен саласы: </t>
    </r>
    <r>
      <rPr>
        <u/>
        <sz val="11"/>
        <rFont val="Times New Roman"/>
        <family val="1"/>
        <charset val="204"/>
      </rPr>
      <t>1300000-Байланыс, телекоммуникация және ақпараттық технологиялар. Информатика және есептеу техникасы</t>
    </r>
  </si>
  <si>
    <r>
      <t>Мамандығы: 1304000-Е</t>
    </r>
    <r>
      <rPr>
        <sz val="11"/>
        <color indexed="8"/>
        <rFont val="Times New Roman"/>
        <family val="1"/>
        <charset val="204"/>
      </rPr>
      <t>септеу техникасы және бағдарламалық қамтамасыз ету (түрлері бойынша)</t>
    </r>
  </si>
  <si>
    <r>
      <t>Біліктілігі: 1304012-</t>
    </r>
    <r>
      <rPr>
        <sz val="11"/>
        <color indexed="8"/>
        <rFont val="Times New Roman"/>
        <family val="1"/>
        <charset val="204"/>
      </rPr>
      <t>Санды ақпараттарды қайта өңдеу маманы</t>
    </r>
  </si>
  <si>
    <r>
      <rPr>
        <b/>
        <sz val="11"/>
        <rFont val="Times New Roman"/>
        <family val="1"/>
        <charset val="204"/>
      </rPr>
      <t xml:space="preserve">Оқу нысаны: </t>
    </r>
    <r>
      <rPr>
        <sz val="11"/>
        <rFont val="Times New Roman"/>
        <family val="1"/>
        <charset val="204"/>
      </rPr>
      <t>күндізгі</t>
    </r>
  </si>
  <si>
    <r>
      <t xml:space="preserve">Оқытудың нормативтік мерзімі: </t>
    </r>
    <r>
      <rPr>
        <sz val="11"/>
        <color theme="1"/>
        <rFont val="Times New Roman"/>
        <family val="1"/>
        <charset val="204"/>
      </rPr>
      <t>2 жыл 10 ай;</t>
    </r>
  </si>
  <si>
    <t xml:space="preserve">                   Оқу үрдісінің жоспары</t>
  </si>
  <si>
    <t>оның</t>
  </si>
  <si>
    <t>Семестрлер бойынша бөлу</t>
  </si>
  <si>
    <t>Өнд оқыту/кәсіптік практ</t>
  </si>
  <si>
    <t>Жалпы 3-курс сағаты</t>
  </si>
  <si>
    <t>1,2,3</t>
  </si>
  <si>
    <t>4,5,6</t>
  </si>
  <si>
    <t>БМ.04</t>
  </si>
  <si>
    <t>Жобалау және ақпаратты автоматтандырылған өңдеу әдістерін қолдану және есептеу техникасы құралдарын пайдалану, ақпарат беру және оларды пайдалану</t>
  </si>
  <si>
    <t>БМ.04.1</t>
  </si>
  <si>
    <t>"1304012-Санды ақпараттарды қайта өңдеу маманы" біліктілігі</t>
  </si>
  <si>
    <t xml:space="preserve">кәсіптік қызметте еңбек заңнамасы мен техника қауіпсіздігін сақтау </t>
  </si>
  <si>
    <t xml:space="preserve">Еңбекті қорғау </t>
  </si>
  <si>
    <t>КМ.01.2</t>
  </si>
  <si>
    <t>Оқу-танысу практикасы</t>
  </si>
  <si>
    <t>Жұмысқа дайындалу, икемдеу және компьютердің бағдарламалық-ақпараттық қамсыздандыруына қызмет көрсету, сондай-ақ бағдарламалық қамсыздандыруды тестілеу</t>
  </si>
  <si>
    <t>КМ 02.1</t>
  </si>
  <si>
    <t>Компьютерлік техниканың бағдарламалық қамсыздандыруы мен операциялық жүйесі</t>
  </si>
  <si>
    <t>КМ 02.2</t>
  </si>
  <si>
    <t>Компьютерлік техниканы аппараттық қамтамасыз ету</t>
  </si>
  <si>
    <t>КМ 02.3</t>
  </si>
  <si>
    <t>Копьютерлік техниканы пайдалану және қызмет көрсету</t>
  </si>
  <si>
    <t>Мәтіндік құжаттарды, кестелерді, презентацияларды, мазмұнның деректер қорын, цифрлық бейнедегі объектілерді, мультимедианы, графикалық редакторлардың құрал-саймандарын және офистік қосымшалар үшін бағдарламалық өнімдер әзірлеу және өңдеу</t>
  </si>
  <si>
    <t>КМ 03.1</t>
  </si>
  <si>
    <t>Қолданбалы бағдарлама пакеттері</t>
  </si>
  <si>
    <t>КМ 03.2</t>
  </si>
  <si>
    <t>Кеңселік қосымшалардағы бағдарламалау</t>
  </si>
  <si>
    <t xml:space="preserve">КМ 03.3 </t>
  </si>
  <si>
    <t>Компьютерлік графика</t>
  </si>
  <si>
    <t>КМ 03.4</t>
  </si>
  <si>
    <t>Ерекшеліктің графикалық тілін қолдана отырып, жобалық және техникалық құжаттаманың құрамдастарын әзірлей отырып, орта деңгейдегі бағдарламалау дағдыларын қолдану</t>
  </si>
  <si>
    <t>КМ 04.1</t>
  </si>
  <si>
    <t>Алгоритімдеу және бағдарламалау</t>
  </si>
  <si>
    <t>КМ 04.2</t>
  </si>
  <si>
    <t>Объектілі – бағытталған бағдарлау</t>
  </si>
  <si>
    <t>КМ 04.3</t>
  </si>
  <si>
    <t>Бағдарламалық қамтамасыз етуді әзірлеудің технологиясын жобалау</t>
  </si>
  <si>
    <t>КМ 04.4</t>
  </si>
  <si>
    <t>Web технологияны қолдана отырып, web парақшаны құру</t>
  </si>
  <si>
    <t>КМ 05.1</t>
  </si>
  <si>
    <t>Web бағдарламалау және Интернет технологиялар</t>
  </si>
  <si>
    <t>КМ 05.2</t>
  </si>
  <si>
    <t>Өндірістік оқыту (Web бағдарламалау және Интернет технологиялар)</t>
  </si>
  <si>
    <t>КМ 06</t>
  </si>
  <si>
    <t>Санды ақпараттарды қайта өңдеу маманының практикалық жұмыстарын орындау</t>
  </si>
  <si>
    <t>КМ 06.1</t>
  </si>
  <si>
    <t>"Санды ақпараттарды қайта өңдеу маманы" жұмыс біліктігін алуға арналған кәсіптік практика</t>
  </si>
  <si>
    <t>Білім беру ұйымы анықтайтын модульдер</t>
  </si>
  <si>
    <t>Заманауи оргтехника</t>
  </si>
  <si>
    <t xml:space="preserve">Қорытынды аттестаттау: 1) КМ 04 Ерекшеліктің графикалық тілін қолдана отырып, жобалық және техникалық құжаттама құрамдастарын әзірлеу                                                                                                                                                  </t>
  </si>
  <si>
    <t>ҚР Білім және ғылым министрлігі 2017 жылғы 31 қазандағы №553 бұйрығының 316-қосымшасына сәйкес</t>
  </si>
  <si>
    <t>техникалық және кәсіптік білім (01.09.2020ж.)</t>
  </si>
  <si>
    <t>математика</t>
  </si>
  <si>
    <t>иформатика</t>
  </si>
  <si>
    <t>қазақ тілі</t>
  </si>
  <si>
    <t>әдебиет</t>
  </si>
  <si>
    <t>орыс тілі мен әдебиеті</t>
  </si>
  <si>
    <t>шетел тілдері</t>
  </si>
  <si>
    <t>өзін-өзі тану</t>
  </si>
  <si>
    <t>К</t>
  </si>
  <si>
    <t>Консультациялар</t>
  </si>
  <si>
    <t>Ф</t>
  </si>
  <si>
    <t>Факультативтік сабақтар</t>
  </si>
  <si>
    <t>Барлығы</t>
  </si>
  <si>
    <t xml:space="preserve">1) Аралық аттестаттау: ЖБП 03, 04 Қазақ тілі және әдебиет, ЖБП 05 Орыс тілі және әдебиеті, ЖБП 07 Қазақстан тарихы,ЖБП01 Математика, ЖБП 10 Физика. БМ 04   Жобалау және ақпаратты автоматтандырылған өңдеу әдістерін қолдану және есептеу техникасы құралдарын пайдалану, ақпарат беру және оларды пайдалану                                                                                                                                                </t>
  </si>
  <si>
    <t>химия</t>
  </si>
  <si>
    <t>биология</t>
  </si>
</sst>
</file>

<file path=xl/styles.xml><?xml version="1.0" encoding="utf-8"?>
<styleSheet xmlns="http://schemas.openxmlformats.org/spreadsheetml/2006/main">
  <fonts count="21">
    <font>
      <sz val="11"/>
      <color theme="1"/>
      <name val="Calibri"/>
      <family val="2"/>
      <charset val="204"/>
      <scheme val="minor"/>
    </font>
    <font>
      <sz val="11"/>
      <color theme="1"/>
      <name val="Times New Roman"/>
      <family val="1"/>
      <charset val="204"/>
    </font>
    <font>
      <sz val="8"/>
      <color theme="1"/>
      <name val="Times New Roman"/>
      <family val="1"/>
      <charset val="204"/>
    </font>
    <font>
      <sz val="10"/>
      <color theme="1"/>
      <name val="Times New Roman"/>
      <family val="1"/>
      <charset val="204"/>
    </font>
    <font>
      <b/>
      <sz val="8"/>
      <color theme="1"/>
      <name val="Times New Roman"/>
      <family val="1"/>
      <charset val="204"/>
    </font>
    <font>
      <b/>
      <sz val="11"/>
      <color theme="1"/>
      <name val="Times New Roman"/>
      <family val="1"/>
      <charset val="204"/>
    </font>
    <font>
      <sz val="11"/>
      <color rgb="FF000000"/>
      <name val="Times New Roman"/>
      <family val="1"/>
      <charset val="204"/>
    </font>
    <font>
      <b/>
      <sz val="11"/>
      <color rgb="FF000000"/>
      <name val="Times New Roman"/>
      <family val="1"/>
      <charset val="204"/>
    </font>
    <font>
      <b/>
      <sz val="9"/>
      <color theme="1"/>
      <name val="Times New Roman"/>
      <family val="1"/>
      <charset val="204"/>
    </font>
    <font>
      <b/>
      <u/>
      <sz val="11"/>
      <name val="Times New Roman"/>
      <family val="1"/>
      <charset val="204"/>
    </font>
    <font>
      <u/>
      <sz val="11"/>
      <name val="Times New Roman"/>
      <family val="1"/>
      <charset val="204"/>
    </font>
    <font>
      <b/>
      <sz val="11"/>
      <color indexed="8"/>
      <name val="Times New Roman"/>
      <family val="1"/>
      <charset val="204"/>
    </font>
    <font>
      <sz val="11"/>
      <color indexed="8"/>
      <name val="Times New Roman"/>
      <family val="1"/>
      <charset val="204"/>
    </font>
    <font>
      <sz val="11"/>
      <name val="Times New Roman"/>
      <family val="1"/>
      <charset val="204"/>
    </font>
    <font>
      <b/>
      <sz val="11"/>
      <name val="Times New Roman"/>
      <family val="1"/>
      <charset val="204"/>
    </font>
    <font>
      <sz val="10"/>
      <name val="Times New Roman"/>
      <family val="1"/>
      <charset val="204"/>
    </font>
    <font>
      <sz val="9"/>
      <name val="Times New Roman"/>
      <family val="1"/>
    </font>
    <font>
      <b/>
      <sz val="16"/>
      <color theme="1"/>
      <name val="Times New Roman"/>
      <family val="1"/>
      <charset val="204"/>
    </font>
    <font>
      <b/>
      <sz val="8"/>
      <color rgb="FF000000"/>
      <name val="Times New Roman"/>
      <family val="1"/>
      <charset val="204"/>
    </font>
    <font>
      <sz val="8"/>
      <color rgb="FF000000"/>
      <name val="Times New Roman"/>
      <family val="1"/>
      <charset val="204"/>
    </font>
    <font>
      <b/>
      <sz val="10"/>
      <color theme="1"/>
      <name val="Times New Roman"/>
      <family val="1"/>
      <charset val="204"/>
    </font>
  </fonts>
  <fills count="7">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23">
    <xf numFmtId="0" fontId="0" fillId="0" borderId="0" xfId="0"/>
    <xf numFmtId="0" fontId="1" fillId="0" borderId="0" xfId="0" applyFont="1"/>
    <xf numFmtId="0" fontId="2" fillId="0" borderId="1" xfId="0" applyFont="1" applyBorder="1" applyAlignment="1">
      <alignment wrapText="1"/>
    </xf>
    <xf numFmtId="0" fontId="2" fillId="0" borderId="0" xfId="0" applyFont="1"/>
    <xf numFmtId="0" fontId="2" fillId="0" borderId="1" xfId="0" applyFont="1" applyBorder="1"/>
    <xf numFmtId="0" fontId="1" fillId="0" borderId="0" xfId="0" applyFont="1" applyAlignment="1">
      <alignment horizontal="center" vertical="center"/>
    </xf>
    <xf numFmtId="0" fontId="3" fillId="0" borderId="0" xfId="0" applyFont="1" applyAlignment="1">
      <alignment horizontal="left" vertical="center"/>
    </xf>
    <xf numFmtId="0" fontId="1"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left"/>
    </xf>
    <xf numFmtId="0" fontId="1" fillId="0" borderId="0" xfId="0" applyFont="1" applyFill="1"/>
    <xf numFmtId="0" fontId="7" fillId="0" borderId="0" xfId="0" applyFont="1" applyAlignment="1">
      <alignment vertical="top"/>
    </xf>
    <xf numFmtId="0" fontId="5" fillId="0" borderId="0" xfId="0" applyFont="1" applyFill="1"/>
    <xf numFmtId="0" fontId="8" fillId="0" borderId="0" xfId="0" applyFont="1" applyFill="1"/>
    <xf numFmtId="0" fontId="1" fillId="0" borderId="0" xfId="0" applyFont="1" applyFill="1" applyAlignment="1">
      <alignment horizontal="left"/>
    </xf>
    <xf numFmtId="0" fontId="9" fillId="0" borderId="0" xfId="0" applyFont="1" applyAlignment="1">
      <alignment wrapText="1"/>
    </xf>
    <xf numFmtId="0" fontId="11" fillId="0" borderId="0" xfId="0" applyFont="1"/>
    <xf numFmtId="0" fontId="5" fillId="0" borderId="0" xfId="0" applyFont="1" applyFill="1" applyAlignment="1">
      <alignment vertical="top"/>
    </xf>
    <xf numFmtId="0" fontId="1" fillId="0" borderId="0" xfId="0" applyFont="1" applyFill="1" applyAlignment="1">
      <alignment vertical="top"/>
    </xf>
    <xf numFmtId="0" fontId="1" fillId="0" borderId="0" xfId="0" applyFont="1" applyAlignment="1">
      <alignment vertical="top"/>
    </xf>
    <xf numFmtId="0" fontId="13" fillId="0" borderId="0" xfId="0" applyFont="1" applyFill="1" applyAlignment="1">
      <alignment vertical="top"/>
    </xf>
    <xf numFmtId="0" fontId="1" fillId="0" borderId="0" xfId="0" applyFont="1" applyFill="1" applyAlignment="1">
      <alignment horizontal="center" vertical="top"/>
    </xf>
    <xf numFmtId="0" fontId="15" fillId="0" borderId="0" xfId="0" applyFont="1" applyAlignment="1">
      <alignment horizontal="left"/>
    </xf>
    <xf numFmtId="0" fontId="15" fillId="0" borderId="0" xfId="0" applyFont="1" applyFill="1" applyAlignment="1">
      <alignment horizontal="left" vertical="center" wrapText="1"/>
    </xf>
    <xf numFmtId="0" fontId="16" fillId="0" borderId="0" xfId="0" applyFont="1" applyAlignment="1">
      <alignment horizontal="center"/>
    </xf>
    <xf numFmtId="0" fontId="16" fillId="0" borderId="0" xfId="0" applyFont="1"/>
    <xf numFmtId="0" fontId="16" fillId="4" borderId="0" xfId="0" applyFont="1" applyFill="1"/>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19" fillId="0" borderId="12"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 xfId="0" applyFont="1" applyBorder="1" applyAlignment="1">
      <alignment vertical="top" wrapText="1"/>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vertical="top" wrapText="1"/>
    </xf>
    <xf numFmtId="49" fontId="2" fillId="0" borderId="1" xfId="0" applyNumberFormat="1" applyFont="1" applyBorder="1" applyAlignment="1">
      <alignment horizontal="center" vertical="center" wrapText="1"/>
    </xf>
    <xf numFmtId="0" fontId="19" fillId="5" borderId="1" xfId="0" applyFont="1" applyFill="1" applyBorder="1" applyAlignment="1">
      <alignment horizontal="center" vertical="center" wrapText="1"/>
    </xf>
    <xf numFmtId="0" fontId="3" fillId="6" borderId="7" xfId="0" applyFont="1" applyFill="1" applyBorder="1" applyAlignment="1">
      <alignment horizontal="left" vertical="center"/>
    </xf>
    <xf numFmtId="0" fontId="1" fillId="6" borderId="0" xfId="0" applyFont="1" applyFill="1" applyAlignment="1">
      <alignment horizontal="center" vertical="center"/>
    </xf>
    <xf numFmtId="0" fontId="5" fillId="6" borderId="0" xfId="0" applyFont="1" applyFill="1" applyAlignment="1">
      <alignment horizontal="center" vertical="center"/>
    </xf>
    <xf numFmtId="0" fontId="5" fillId="6" borderId="0" xfId="0" applyFont="1" applyFill="1"/>
    <xf numFmtId="0" fontId="8" fillId="6" borderId="0" xfId="0" applyFont="1" applyFill="1"/>
    <xf numFmtId="16" fontId="4" fillId="2" borderId="1" xfId="0" applyNumberFormat="1"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 xfId="0" applyFont="1" applyBorder="1" applyAlignment="1">
      <alignment horizontal="left" vertical="center" wrapText="1"/>
    </xf>
    <xf numFmtId="16"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16" fontId="4" fillId="0" borderId="1" xfId="0" applyNumberFormat="1" applyFont="1" applyFill="1" applyBorder="1" applyAlignment="1">
      <alignment horizontal="center" vertical="center" wrapText="1"/>
    </xf>
    <xf numFmtId="0" fontId="2" fillId="0" borderId="0" xfId="0" applyFont="1" applyAlignment="1">
      <alignment wrapText="1"/>
    </xf>
    <xf numFmtId="0" fontId="4" fillId="0" borderId="1" xfId="0" applyFont="1" applyBorder="1" applyAlignment="1">
      <alignment wrapText="1"/>
    </xf>
    <xf numFmtId="0" fontId="4" fillId="0" borderId="0" xfId="0" applyFont="1" applyAlignment="1">
      <alignment wrapText="1"/>
    </xf>
    <xf numFmtId="0" fontId="4" fillId="4" borderId="12"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4" fillId="4" borderId="5" xfId="0" applyFont="1" applyFill="1" applyBorder="1" applyAlignment="1">
      <alignment horizontal="left" vertical="center" wrapText="1"/>
    </xf>
    <xf numFmtId="0" fontId="2" fillId="4"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2" fillId="4" borderId="0" xfId="0" applyFont="1" applyFill="1" applyAlignment="1">
      <alignment horizontal="left" vertical="top"/>
    </xf>
    <xf numFmtId="0" fontId="2" fillId="4" borderId="0" xfId="0" applyFont="1" applyFill="1" applyAlignment="1">
      <alignment horizontal="center" vertical="top"/>
    </xf>
    <xf numFmtId="0" fontId="2" fillId="4" borderId="0" xfId="0" applyFont="1" applyFill="1" applyAlignment="1"/>
    <xf numFmtId="0" fontId="1" fillId="0" borderId="1" xfId="0" applyFont="1" applyBorder="1" applyAlignment="1">
      <alignment horizontal="center" vertical="center"/>
    </xf>
    <xf numFmtId="0" fontId="20" fillId="0" borderId="1" xfId="0" applyFont="1" applyBorder="1" applyAlignment="1">
      <alignment horizontal="left" vertical="center"/>
    </xf>
    <xf numFmtId="0" fontId="1"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4" borderId="1" xfId="0" applyFont="1" applyFill="1" applyBorder="1" applyAlignment="1">
      <alignment horizontal="center" vertical="center"/>
    </xf>
    <xf numFmtId="0" fontId="19"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 xfId="0" applyFont="1" applyFill="1" applyBorder="1"/>
    <xf numFmtId="0" fontId="2" fillId="4" borderId="0" xfId="0" applyFont="1" applyFill="1" applyAlignment="1">
      <alignment horizontal="left" vertical="top" wrapText="1"/>
    </xf>
    <xf numFmtId="0" fontId="4" fillId="4" borderId="0" xfId="0" applyFont="1" applyFill="1" applyAlignment="1">
      <alignment horizontal="left" vertical="top"/>
    </xf>
    <xf numFmtId="0" fontId="2" fillId="4" borderId="0" xfId="0" applyFont="1" applyFill="1" applyAlignment="1">
      <alignment horizontal="left" vertical="top"/>
    </xf>
    <xf numFmtId="0" fontId="4" fillId="4" borderId="0" xfId="0" applyFont="1" applyFill="1" applyAlignment="1">
      <alignment horizontal="center"/>
    </xf>
    <xf numFmtId="0" fontId="4" fillId="0" borderId="1" xfId="0" applyFont="1" applyFill="1" applyBorder="1" applyAlignment="1">
      <alignment horizontal="center" vertical="center" textRotation="90" wrapText="1"/>
    </xf>
    <xf numFmtId="0" fontId="4" fillId="3" borderId="2" xfId="0" applyFont="1" applyFill="1" applyBorder="1" applyAlignment="1">
      <alignment horizontal="center" vertical="center" textRotation="90" wrapText="1"/>
    </xf>
    <xf numFmtId="0" fontId="4" fillId="3" borderId="1" xfId="0" applyFont="1" applyFill="1" applyBorder="1" applyAlignment="1">
      <alignment horizontal="center" vertical="center" textRotation="90" wrapText="1"/>
    </xf>
    <xf numFmtId="0" fontId="4" fillId="3" borderId="3" xfId="0" applyFont="1" applyFill="1" applyBorder="1" applyAlignment="1">
      <alignment horizontal="center" vertical="center" textRotation="90" wrapText="1"/>
    </xf>
    <xf numFmtId="0" fontId="18" fillId="0" borderId="5" xfId="0" applyFont="1" applyFill="1" applyBorder="1" applyAlignment="1">
      <alignment horizontal="center" vertical="center" textRotation="90" wrapText="1"/>
    </xf>
    <xf numFmtId="0" fontId="18" fillId="0" borderId="6" xfId="0" applyFont="1" applyFill="1" applyBorder="1" applyAlignment="1">
      <alignment horizontal="center" vertical="center" textRotation="90" wrapText="1"/>
    </xf>
    <xf numFmtId="0" fontId="18" fillId="0" borderId="7" xfId="0" applyFont="1" applyFill="1" applyBorder="1" applyAlignment="1">
      <alignment horizontal="center" vertical="center" textRotation="90" wrapText="1"/>
    </xf>
    <xf numFmtId="0" fontId="7" fillId="0" borderId="0" xfId="0" applyFont="1" applyAlignment="1">
      <alignment horizontal="center" vertical="top"/>
    </xf>
    <xf numFmtId="0" fontId="9" fillId="0" borderId="0" xfId="0" applyFont="1" applyAlignment="1">
      <alignment horizontal="center" wrapText="1"/>
    </xf>
    <xf numFmtId="0" fontId="17" fillId="4" borderId="0" xfId="0" applyFont="1" applyFill="1" applyAlignment="1">
      <alignment horizontal="center" vertical="center" wrapText="1"/>
    </xf>
    <xf numFmtId="0" fontId="4" fillId="0" borderId="8" xfId="0" applyFont="1" applyBorder="1" applyAlignment="1">
      <alignment horizontal="center" vertical="center" textRotation="90" wrapText="1"/>
    </xf>
    <xf numFmtId="0" fontId="4" fillId="0" borderId="9" xfId="0" applyFont="1" applyBorder="1" applyAlignment="1">
      <alignment horizontal="center" vertical="center" textRotation="90" wrapText="1"/>
    </xf>
    <xf numFmtId="0" fontId="4" fillId="0" borderId="11" xfId="0" applyFont="1" applyBorder="1" applyAlignment="1">
      <alignment horizontal="center" vertical="center" textRotation="90"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18" fillId="3" borderId="1"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4" fillId="0" borderId="5" xfId="0" applyFont="1" applyFill="1" applyBorder="1" applyAlignment="1">
      <alignment horizontal="center" vertical="center" textRotation="90" wrapText="1"/>
    </xf>
    <xf numFmtId="0" fontId="4" fillId="0" borderId="6" xfId="0" applyFont="1" applyFill="1" applyBorder="1" applyAlignment="1">
      <alignment horizontal="center" vertical="center" textRotation="90" wrapText="1"/>
    </xf>
    <xf numFmtId="0" fontId="4" fillId="0" borderId="7" xfId="0" applyFont="1" applyFill="1" applyBorder="1" applyAlignment="1">
      <alignment horizontal="center" vertical="center" textRotation="90" wrapText="1"/>
    </xf>
    <xf numFmtId="0" fontId="18" fillId="5" borderId="5" xfId="0" applyFont="1" applyFill="1" applyBorder="1" applyAlignment="1">
      <alignment horizontal="center" vertical="center" textRotation="90" wrapText="1"/>
    </xf>
    <xf numFmtId="0" fontId="18" fillId="5" borderId="6" xfId="0" applyFont="1" applyFill="1" applyBorder="1" applyAlignment="1">
      <alignment horizontal="center" vertical="center" textRotation="90" wrapText="1"/>
    </xf>
    <xf numFmtId="0" fontId="18" fillId="5" borderId="7" xfId="0" applyFont="1" applyFill="1" applyBorder="1" applyAlignment="1">
      <alignment horizontal="center" vertical="center" textRotation="90" wrapText="1"/>
    </xf>
    <xf numFmtId="0" fontId="18" fillId="5" borderId="10" xfId="0" applyFont="1" applyFill="1" applyBorder="1" applyAlignment="1">
      <alignment horizontal="center" vertical="center" textRotation="90" wrapText="1"/>
    </xf>
    <xf numFmtId="0" fontId="18" fillId="5" borderId="13" xfId="0" applyFont="1" applyFill="1" applyBorder="1" applyAlignment="1">
      <alignment horizontal="center" vertical="center" textRotation="90" wrapText="1"/>
    </xf>
    <xf numFmtId="0" fontId="18" fillId="5" borderId="14" xfId="0" applyFont="1" applyFill="1" applyBorder="1" applyAlignment="1">
      <alignment horizontal="center" vertical="center" textRotation="90"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91"/>
  <sheetViews>
    <sheetView tabSelected="1" topLeftCell="A66" workbookViewId="0">
      <selection sqref="A1:V86"/>
    </sheetView>
  </sheetViews>
  <sheetFormatPr defaultRowHeight="15"/>
  <cols>
    <col min="1" max="1" width="7" customWidth="1"/>
    <col min="2" max="2" width="21.42578125" customWidth="1"/>
    <col min="3" max="3" width="3.28515625" customWidth="1"/>
    <col min="4" max="4" width="2.85546875" customWidth="1"/>
    <col min="5" max="5" width="4" customWidth="1"/>
    <col min="6" max="7" width="5.7109375" customWidth="1"/>
    <col min="8" max="8" width="5.140625" customWidth="1"/>
    <col min="9" max="10" width="4.5703125" customWidth="1"/>
    <col min="11" max="11" width="5.7109375" customWidth="1"/>
    <col min="12" max="12" width="5.140625" customWidth="1"/>
    <col min="13" max="13" width="5.28515625" customWidth="1"/>
    <col min="14" max="14" width="5.140625" customWidth="1"/>
    <col min="15" max="16" width="5.7109375" customWidth="1"/>
    <col min="17" max="17" width="5" customWidth="1"/>
    <col min="18" max="19" width="5.42578125" customWidth="1"/>
    <col min="20" max="20" width="6.7109375" customWidth="1"/>
    <col min="21" max="21" width="5.7109375" customWidth="1"/>
    <col min="22" max="22" width="4.140625" customWidth="1"/>
  </cols>
  <sheetData>
    <row r="1" spans="1:22">
      <c r="A1" s="5"/>
      <c r="B1" s="6"/>
      <c r="C1" s="7"/>
      <c r="D1" s="7"/>
      <c r="E1" s="7"/>
      <c r="F1" s="8"/>
      <c r="G1" s="7"/>
      <c r="H1" s="7"/>
      <c r="I1" s="7"/>
      <c r="J1" s="7"/>
      <c r="K1" s="7"/>
      <c r="L1" s="7"/>
      <c r="M1" s="7"/>
      <c r="N1" s="8"/>
      <c r="O1" s="9" t="s">
        <v>0</v>
      </c>
      <c r="P1" s="10"/>
      <c r="Q1" s="10"/>
      <c r="R1" s="11"/>
      <c r="S1" s="11"/>
      <c r="T1" s="11"/>
    </row>
    <row r="2" spans="1:22">
      <c r="A2" s="5"/>
      <c r="B2" s="6"/>
      <c r="C2" s="7"/>
      <c r="D2" s="7"/>
      <c r="E2" s="7"/>
      <c r="F2" s="8"/>
      <c r="G2" s="7"/>
      <c r="H2" s="7"/>
      <c r="I2" s="7"/>
      <c r="J2" s="7"/>
      <c r="K2" s="7"/>
      <c r="L2" s="7"/>
      <c r="M2" s="7"/>
      <c r="N2" s="8"/>
      <c r="O2" s="14" t="s">
        <v>82</v>
      </c>
      <c r="P2" s="10"/>
      <c r="Q2" s="10"/>
      <c r="R2" s="10"/>
      <c r="S2" s="13"/>
      <c r="T2" s="12"/>
    </row>
    <row r="3" spans="1:22">
      <c r="A3" s="5"/>
      <c r="B3" s="6"/>
      <c r="C3" s="7"/>
      <c r="D3" s="7"/>
      <c r="E3" s="7"/>
      <c r="F3" s="8"/>
      <c r="G3" s="7"/>
      <c r="H3" s="7"/>
      <c r="I3" s="7"/>
      <c r="J3" s="7"/>
      <c r="K3" s="7"/>
      <c r="L3" s="7"/>
      <c r="M3" s="7"/>
      <c r="N3" s="8"/>
      <c r="O3" s="14" t="s">
        <v>1</v>
      </c>
      <c r="P3" s="10"/>
      <c r="Q3" s="10"/>
      <c r="R3" s="10"/>
      <c r="S3" s="13"/>
      <c r="T3" s="12"/>
    </row>
    <row r="4" spans="1:22">
      <c r="A4" s="5"/>
      <c r="B4" s="6"/>
      <c r="C4" s="7"/>
      <c r="D4" s="7"/>
      <c r="E4" s="7"/>
      <c r="F4" s="8"/>
      <c r="G4" s="7"/>
      <c r="H4" s="7"/>
      <c r="I4" s="7"/>
      <c r="J4" s="7"/>
      <c r="K4" s="7"/>
      <c r="L4" s="7"/>
      <c r="M4" s="7"/>
      <c r="N4" s="8"/>
      <c r="O4" s="14" t="s">
        <v>79</v>
      </c>
      <c r="P4" s="10"/>
      <c r="Q4" s="10"/>
      <c r="R4" s="10"/>
      <c r="S4" s="13"/>
      <c r="T4" s="12"/>
    </row>
    <row r="5" spans="1:22">
      <c r="A5" s="102" t="s">
        <v>2</v>
      </c>
      <c r="B5" s="102"/>
      <c r="C5" s="102"/>
      <c r="D5" s="102"/>
      <c r="E5" s="102"/>
      <c r="F5" s="102"/>
      <c r="G5" s="102"/>
      <c r="H5" s="102"/>
      <c r="I5" s="102"/>
      <c r="J5" s="102"/>
      <c r="K5" s="102"/>
      <c r="L5" s="102"/>
      <c r="M5" s="102"/>
      <c r="N5" s="102"/>
      <c r="O5" s="102"/>
      <c r="P5" s="102"/>
      <c r="Q5" s="102"/>
      <c r="R5" s="102"/>
      <c r="S5" s="102"/>
      <c r="T5" s="102"/>
      <c r="U5" s="102"/>
      <c r="V5" s="11"/>
    </row>
    <row r="6" spans="1:22">
      <c r="A6" s="102" t="s">
        <v>139</v>
      </c>
      <c r="B6" s="102"/>
      <c r="C6" s="102"/>
      <c r="D6" s="102"/>
      <c r="E6" s="102"/>
      <c r="F6" s="102"/>
      <c r="G6" s="102"/>
      <c r="H6" s="102"/>
      <c r="I6" s="102"/>
      <c r="J6" s="102"/>
      <c r="K6" s="102"/>
      <c r="L6" s="102"/>
      <c r="M6" s="102"/>
      <c r="N6" s="102"/>
      <c r="O6" s="102"/>
      <c r="P6" s="102"/>
      <c r="Q6" s="102"/>
      <c r="R6" s="102"/>
      <c r="S6" s="102"/>
      <c r="T6" s="102"/>
      <c r="U6" s="102"/>
      <c r="V6" s="9"/>
    </row>
    <row r="7" spans="1:22">
      <c r="A7" s="103" t="s">
        <v>83</v>
      </c>
      <c r="B7" s="103"/>
      <c r="C7" s="103"/>
      <c r="D7" s="103"/>
      <c r="E7" s="103"/>
      <c r="F7" s="103"/>
      <c r="G7" s="103"/>
      <c r="H7" s="103"/>
      <c r="I7" s="103"/>
      <c r="J7" s="103"/>
      <c r="K7" s="103"/>
      <c r="L7" s="103"/>
      <c r="M7" s="103"/>
      <c r="N7" s="103"/>
      <c r="O7" s="103"/>
      <c r="P7" s="103"/>
      <c r="Q7" s="103"/>
      <c r="R7" s="103"/>
      <c r="S7" s="15"/>
      <c r="T7" s="15"/>
      <c r="U7" s="15"/>
      <c r="V7" s="14"/>
    </row>
    <row r="8" spans="1:22" ht="16.5" customHeight="1">
      <c r="A8" s="16" t="s">
        <v>84</v>
      </c>
      <c r="L8" s="17"/>
      <c r="M8" s="18"/>
      <c r="N8" s="17"/>
      <c r="O8" s="18"/>
      <c r="P8" s="18"/>
      <c r="Q8" s="17"/>
      <c r="R8" s="18"/>
      <c r="S8" s="18"/>
      <c r="T8" s="12"/>
      <c r="U8" s="10"/>
      <c r="V8" s="14"/>
    </row>
    <row r="9" spans="1:22">
      <c r="A9" s="16" t="s">
        <v>85</v>
      </c>
      <c r="L9" s="17"/>
      <c r="M9" s="18"/>
      <c r="N9" s="17"/>
      <c r="O9" s="18"/>
      <c r="P9" s="18"/>
      <c r="Q9" s="17"/>
      <c r="R9" s="18"/>
      <c r="S9" s="18"/>
      <c r="T9" s="12"/>
      <c r="U9" s="10"/>
      <c r="V9" s="14"/>
    </row>
    <row r="10" spans="1:22">
      <c r="A10" s="19"/>
      <c r="B10" s="19"/>
      <c r="C10" s="1"/>
      <c r="D10" s="18"/>
      <c r="E10" s="20"/>
      <c r="F10" s="18"/>
      <c r="G10" s="18"/>
      <c r="H10" s="18"/>
      <c r="I10" s="18"/>
      <c r="J10" s="21"/>
      <c r="K10" s="18"/>
      <c r="L10" s="17"/>
      <c r="M10" s="18"/>
      <c r="N10" s="17"/>
      <c r="O10" s="18"/>
      <c r="P10" s="18"/>
      <c r="Q10" s="17"/>
      <c r="R10" s="18"/>
      <c r="S10" s="12"/>
      <c r="T10" s="13"/>
      <c r="U10" s="12"/>
      <c r="V10" s="13"/>
    </row>
    <row r="11" spans="1:22">
      <c r="A11" s="5"/>
      <c r="B11" s="6"/>
      <c r="C11" s="7"/>
      <c r="D11" s="7"/>
      <c r="E11" s="7"/>
      <c r="F11" s="8"/>
      <c r="G11" s="7"/>
      <c r="H11" s="7"/>
      <c r="I11" s="7"/>
      <c r="J11" s="7"/>
      <c r="K11" s="7"/>
      <c r="L11" s="20" t="s">
        <v>86</v>
      </c>
      <c r="M11" s="18"/>
      <c r="N11" s="18"/>
      <c r="O11" s="18"/>
      <c r="P11" s="21"/>
      <c r="Q11" s="18"/>
      <c r="R11" s="17"/>
      <c r="S11" s="18"/>
      <c r="T11" s="17"/>
      <c r="U11" s="12"/>
      <c r="V11" s="13"/>
    </row>
    <row r="12" spans="1:22">
      <c r="A12" s="22"/>
      <c r="B12" s="23"/>
      <c r="C12" s="24"/>
      <c r="D12" s="25"/>
      <c r="E12" s="25"/>
      <c r="F12" s="25"/>
      <c r="G12" s="25"/>
      <c r="H12" s="25"/>
      <c r="I12" s="25"/>
      <c r="J12" s="26"/>
      <c r="K12" s="26"/>
      <c r="L12" s="17" t="s">
        <v>87</v>
      </c>
      <c r="M12" s="18"/>
      <c r="N12" s="18"/>
      <c r="O12" s="18"/>
      <c r="P12" s="21"/>
      <c r="Q12" s="18"/>
      <c r="R12" s="17"/>
      <c r="S12" s="18"/>
      <c r="T12" s="17"/>
      <c r="U12" s="12"/>
      <c r="V12" s="13"/>
    </row>
    <row r="13" spans="1:22" ht="21" thickBot="1">
      <c r="A13" s="22"/>
      <c r="B13" s="104" t="s">
        <v>88</v>
      </c>
      <c r="C13" s="104"/>
      <c r="D13" s="104"/>
      <c r="E13" s="104"/>
      <c r="F13" s="104"/>
      <c r="G13" s="104"/>
      <c r="H13" s="104"/>
      <c r="I13" s="104"/>
      <c r="J13" s="104"/>
      <c r="K13" s="104"/>
      <c r="L13" s="104"/>
      <c r="M13" s="104"/>
      <c r="N13" s="104"/>
      <c r="O13" s="104"/>
      <c r="P13" s="104"/>
      <c r="Q13" s="104"/>
      <c r="R13" s="104"/>
      <c r="S13" s="104"/>
      <c r="T13" s="104"/>
      <c r="U13" s="104"/>
      <c r="V13" s="104"/>
    </row>
    <row r="14" spans="1:22">
      <c r="A14" s="105" t="s">
        <v>4</v>
      </c>
      <c r="B14" s="108" t="s">
        <v>5</v>
      </c>
      <c r="C14" s="109" t="s">
        <v>6</v>
      </c>
      <c r="D14" s="109"/>
      <c r="E14" s="109"/>
      <c r="F14" s="109" t="s">
        <v>7</v>
      </c>
      <c r="G14" s="109"/>
      <c r="H14" s="109"/>
      <c r="I14" s="109"/>
      <c r="J14" s="110"/>
      <c r="K14" s="27" t="s">
        <v>8</v>
      </c>
      <c r="L14" s="28"/>
      <c r="M14" s="28"/>
      <c r="N14" s="111" t="s">
        <v>9</v>
      </c>
      <c r="O14" s="111"/>
      <c r="P14" s="111"/>
      <c r="Q14" s="111"/>
      <c r="R14" s="111"/>
      <c r="S14" s="111"/>
      <c r="T14" s="111"/>
      <c r="U14" s="111"/>
      <c r="V14" s="111"/>
    </row>
    <row r="15" spans="1:22" ht="17.25" customHeight="1">
      <c r="A15" s="106"/>
      <c r="B15" s="108"/>
      <c r="C15" s="95" t="s">
        <v>10</v>
      </c>
      <c r="D15" s="95" t="s">
        <v>11</v>
      </c>
      <c r="E15" s="95" t="s">
        <v>12</v>
      </c>
      <c r="F15" s="97" t="s">
        <v>13</v>
      </c>
      <c r="G15" s="109" t="s">
        <v>89</v>
      </c>
      <c r="H15" s="109"/>
      <c r="I15" s="109"/>
      <c r="J15" s="95" t="s">
        <v>90</v>
      </c>
      <c r="K15" s="114" t="s">
        <v>25</v>
      </c>
      <c r="L15" s="114" t="s">
        <v>26</v>
      </c>
      <c r="M15" s="114" t="s">
        <v>27</v>
      </c>
      <c r="N15" s="112" t="s">
        <v>14</v>
      </c>
      <c r="O15" s="113"/>
      <c r="P15" s="113"/>
      <c r="Q15" s="112" t="s">
        <v>15</v>
      </c>
      <c r="R15" s="112"/>
      <c r="S15" s="112"/>
      <c r="T15" s="112" t="s">
        <v>16</v>
      </c>
      <c r="U15" s="112"/>
      <c r="V15" s="112"/>
    </row>
    <row r="16" spans="1:22" ht="42" customHeight="1">
      <c r="A16" s="106"/>
      <c r="B16" s="108"/>
      <c r="C16" s="95"/>
      <c r="D16" s="95"/>
      <c r="E16" s="95"/>
      <c r="F16" s="97"/>
      <c r="G16" s="95" t="s">
        <v>17</v>
      </c>
      <c r="H16" s="95" t="s">
        <v>18</v>
      </c>
      <c r="I16" s="95" t="s">
        <v>91</v>
      </c>
      <c r="J16" s="95"/>
      <c r="K16" s="115"/>
      <c r="L16" s="115"/>
      <c r="M16" s="115"/>
      <c r="N16" s="96" t="s">
        <v>19</v>
      </c>
      <c r="O16" s="117" t="s">
        <v>23</v>
      </c>
      <c r="P16" s="120" t="s">
        <v>24</v>
      </c>
      <c r="Q16" s="98" t="s">
        <v>20</v>
      </c>
      <c r="R16" s="99" t="s">
        <v>21</v>
      </c>
      <c r="S16" s="99" t="s">
        <v>22</v>
      </c>
      <c r="T16" s="97" t="s">
        <v>92</v>
      </c>
      <c r="U16" s="99" t="s">
        <v>80</v>
      </c>
      <c r="V16" s="99" t="s">
        <v>81</v>
      </c>
    </row>
    <row r="17" spans="1:22" ht="33.75" customHeight="1">
      <c r="A17" s="106"/>
      <c r="B17" s="108"/>
      <c r="C17" s="95"/>
      <c r="D17" s="95"/>
      <c r="E17" s="95"/>
      <c r="F17" s="97"/>
      <c r="G17" s="95"/>
      <c r="H17" s="95"/>
      <c r="I17" s="95"/>
      <c r="J17" s="95"/>
      <c r="K17" s="115"/>
      <c r="L17" s="115"/>
      <c r="M17" s="115"/>
      <c r="N17" s="97"/>
      <c r="O17" s="118"/>
      <c r="P17" s="121"/>
      <c r="Q17" s="97"/>
      <c r="R17" s="100"/>
      <c r="S17" s="100"/>
      <c r="T17" s="97"/>
      <c r="U17" s="100"/>
      <c r="V17" s="100"/>
    </row>
    <row r="18" spans="1:22" ht="45.75" customHeight="1">
      <c r="A18" s="107"/>
      <c r="B18" s="108"/>
      <c r="C18" s="95"/>
      <c r="D18" s="95"/>
      <c r="E18" s="95"/>
      <c r="F18" s="97"/>
      <c r="G18" s="95"/>
      <c r="H18" s="95"/>
      <c r="I18" s="95"/>
      <c r="J18" s="95"/>
      <c r="K18" s="116"/>
      <c r="L18" s="116"/>
      <c r="M18" s="116"/>
      <c r="N18" s="97"/>
      <c r="O18" s="119"/>
      <c r="P18" s="122"/>
      <c r="Q18" s="97"/>
      <c r="R18" s="101"/>
      <c r="S18" s="101"/>
      <c r="T18" s="97"/>
      <c r="U18" s="101"/>
      <c r="V18" s="101"/>
    </row>
    <row r="19" spans="1:22">
      <c r="A19" s="29">
        <v>1</v>
      </c>
      <c r="B19" s="30">
        <v>2</v>
      </c>
      <c r="C19" s="31">
        <v>3</v>
      </c>
      <c r="D19" s="31">
        <v>4</v>
      </c>
      <c r="E19" s="31">
        <v>5</v>
      </c>
      <c r="F19" s="32">
        <v>7</v>
      </c>
      <c r="G19" s="31">
        <v>8</v>
      </c>
      <c r="H19" s="31"/>
      <c r="I19" s="31">
        <v>9</v>
      </c>
      <c r="J19" s="31">
        <v>10</v>
      </c>
      <c r="K19" s="31"/>
      <c r="L19" s="31"/>
      <c r="M19" s="31"/>
      <c r="N19" s="33">
        <v>11</v>
      </c>
      <c r="O19" s="34">
        <v>12</v>
      </c>
      <c r="P19" s="34">
        <v>16</v>
      </c>
      <c r="Q19" s="33">
        <v>20</v>
      </c>
      <c r="R19" s="34">
        <v>21</v>
      </c>
      <c r="S19" s="34">
        <v>25</v>
      </c>
      <c r="T19" s="33">
        <v>30</v>
      </c>
      <c r="U19" s="34">
        <v>31</v>
      </c>
      <c r="V19" s="34">
        <v>35</v>
      </c>
    </row>
    <row r="20" spans="1:22">
      <c r="A20" s="35" t="s">
        <v>28</v>
      </c>
      <c r="B20" s="36" t="s">
        <v>29</v>
      </c>
      <c r="C20" s="36"/>
      <c r="D20" s="36"/>
      <c r="E20" s="36"/>
      <c r="F20" s="36">
        <f>SUM(G20:I20)</f>
        <v>1448</v>
      </c>
      <c r="G20" s="36">
        <f>SUM(G21:G33)</f>
        <v>1290</v>
      </c>
      <c r="H20" s="36">
        <f>SUM(H21:H33)</f>
        <v>158</v>
      </c>
      <c r="I20" s="36">
        <f>SUM(I21:I33)</f>
        <v>0</v>
      </c>
      <c r="J20" s="36" t="s">
        <v>93</v>
      </c>
      <c r="K20" s="37">
        <f t="shared" ref="K20:V20" si="0">SUM(K21:K33)</f>
        <v>0</v>
      </c>
      <c r="L20" s="37">
        <f t="shared" si="0"/>
        <v>0</v>
      </c>
      <c r="M20" s="37">
        <f t="shared" si="0"/>
        <v>0</v>
      </c>
      <c r="N20" s="37">
        <f t="shared" si="0"/>
        <v>1368</v>
      </c>
      <c r="O20" s="37">
        <f t="shared" si="0"/>
        <v>612</v>
      </c>
      <c r="P20" s="37">
        <f t="shared" si="0"/>
        <v>756</v>
      </c>
      <c r="Q20" s="37">
        <f t="shared" si="0"/>
        <v>80</v>
      </c>
      <c r="R20" s="37">
        <f t="shared" si="0"/>
        <v>80</v>
      </c>
      <c r="S20" s="37">
        <f t="shared" si="0"/>
        <v>0</v>
      </c>
      <c r="T20" s="37">
        <f t="shared" si="0"/>
        <v>0</v>
      </c>
      <c r="U20" s="37">
        <f t="shared" si="0"/>
        <v>0</v>
      </c>
      <c r="V20" s="37">
        <f t="shared" si="0"/>
        <v>0</v>
      </c>
    </row>
    <row r="21" spans="1:22">
      <c r="A21" s="38" t="s">
        <v>30</v>
      </c>
      <c r="B21" s="4" t="s">
        <v>140</v>
      </c>
      <c r="C21" s="40">
        <v>3</v>
      </c>
      <c r="D21" s="40"/>
      <c r="E21" s="40"/>
      <c r="F21" s="41">
        <f t="shared" ref="F21:F33" si="1">N21+Q21+T21</f>
        <v>180</v>
      </c>
      <c r="G21" s="4">
        <v>180</v>
      </c>
      <c r="H21" s="40"/>
      <c r="I21" s="40"/>
      <c r="J21" s="40"/>
      <c r="K21" s="42"/>
      <c r="L21" s="43"/>
      <c r="M21" s="40"/>
      <c r="N21" s="44">
        <f t="shared" ref="N21:N33" si="2">O21+P21</f>
        <v>148</v>
      </c>
      <c r="O21" s="45">
        <v>68</v>
      </c>
      <c r="P21" s="45">
        <v>80</v>
      </c>
      <c r="Q21" s="44">
        <f t="shared" ref="Q21:Q33" si="3">R21+S21</f>
        <v>32</v>
      </c>
      <c r="R21" s="46">
        <v>32</v>
      </c>
      <c r="S21" s="46"/>
      <c r="T21" s="44">
        <f t="shared" ref="T21:T33" si="4">U21+V21</f>
        <v>0</v>
      </c>
      <c r="U21" s="46"/>
      <c r="V21" s="46"/>
    </row>
    <row r="22" spans="1:22">
      <c r="A22" s="38" t="s">
        <v>31</v>
      </c>
      <c r="B22" s="4" t="s">
        <v>141</v>
      </c>
      <c r="C22" s="40"/>
      <c r="D22" s="40"/>
      <c r="E22" s="40"/>
      <c r="F22" s="41">
        <f t="shared" si="1"/>
        <v>90</v>
      </c>
      <c r="G22" s="4">
        <v>90</v>
      </c>
      <c r="H22" s="40"/>
      <c r="I22" s="40"/>
      <c r="J22" s="40"/>
      <c r="K22" s="42"/>
      <c r="L22" s="43"/>
      <c r="M22" s="40"/>
      <c r="N22" s="44">
        <f t="shared" si="2"/>
        <v>90</v>
      </c>
      <c r="O22" s="45">
        <v>34</v>
      </c>
      <c r="P22" s="45">
        <v>56</v>
      </c>
      <c r="Q22" s="44">
        <f t="shared" si="3"/>
        <v>0</v>
      </c>
      <c r="R22" s="46"/>
      <c r="S22" s="46"/>
      <c r="T22" s="44">
        <f t="shared" si="4"/>
        <v>0</v>
      </c>
      <c r="U22" s="46"/>
      <c r="V22" s="46"/>
    </row>
    <row r="23" spans="1:22">
      <c r="A23" s="38" t="s">
        <v>32</v>
      </c>
      <c r="B23" s="4" t="s">
        <v>142</v>
      </c>
      <c r="C23" s="40">
        <v>2</v>
      </c>
      <c r="D23" s="40"/>
      <c r="E23" s="40"/>
      <c r="F23" s="41">
        <f t="shared" si="1"/>
        <v>90</v>
      </c>
      <c r="G23" s="4">
        <v>90</v>
      </c>
      <c r="H23" s="40"/>
      <c r="I23" s="40"/>
      <c r="J23" s="40"/>
      <c r="K23" s="42"/>
      <c r="L23" s="43"/>
      <c r="M23" s="40"/>
      <c r="N23" s="44">
        <f t="shared" si="2"/>
        <v>90</v>
      </c>
      <c r="O23" s="45">
        <v>34</v>
      </c>
      <c r="P23" s="45">
        <v>56</v>
      </c>
      <c r="Q23" s="44">
        <f t="shared" si="3"/>
        <v>0</v>
      </c>
      <c r="R23" s="46"/>
      <c r="S23" s="46"/>
      <c r="T23" s="44">
        <f t="shared" si="4"/>
        <v>0</v>
      </c>
      <c r="U23" s="46"/>
      <c r="V23" s="46"/>
    </row>
    <row r="24" spans="1:22">
      <c r="A24" s="38" t="s">
        <v>33</v>
      </c>
      <c r="B24" s="4" t="s">
        <v>143</v>
      </c>
      <c r="C24" s="40">
        <v>2</v>
      </c>
      <c r="D24" s="40"/>
      <c r="E24" s="40"/>
      <c r="F24" s="41">
        <f t="shared" si="1"/>
        <v>60</v>
      </c>
      <c r="G24" s="4">
        <v>60</v>
      </c>
      <c r="H24" s="40"/>
      <c r="I24" s="40"/>
      <c r="J24" s="40"/>
      <c r="K24" s="42"/>
      <c r="L24" s="43"/>
      <c r="M24" s="40"/>
      <c r="N24" s="44">
        <f t="shared" si="2"/>
        <v>60</v>
      </c>
      <c r="O24" s="45">
        <v>34</v>
      </c>
      <c r="P24" s="45">
        <v>26</v>
      </c>
      <c r="Q24" s="44">
        <f t="shared" si="3"/>
        <v>0</v>
      </c>
      <c r="R24" s="46"/>
      <c r="S24" s="46"/>
      <c r="T24" s="44">
        <f t="shared" si="4"/>
        <v>0</v>
      </c>
      <c r="U24" s="46"/>
      <c r="V24" s="46"/>
    </row>
    <row r="25" spans="1:22">
      <c r="A25" s="38" t="s">
        <v>35</v>
      </c>
      <c r="B25" s="4" t="s">
        <v>144</v>
      </c>
      <c r="C25" s="40">
        <v>2</v>
      </c>
      <c r="D25" s="40"/>
      <c r="E25" s="40"/>
      <c r="F25" s="41">
        <f t="shared" si="1"/>
        <v>150</v>
      </c>
      <c r="G25" s="4">
        <v>150</v>
      </c>
      <c r="H25" s="40"/>
      <c r="I25" s="40"/>
      <c r="J25" s="40"/>
      <c r="K25" s="42"/>
      <c r="L25" s="43"/>
      <c r="M25" s="40"/>
      <c r="N25" s="44">
        <f t="shared" si="2"/>
        <v>150</v>
      </c>
      <c r="O25" s="45">
        <v>68</v>
      </c>
      <c r="P25" s="45">
        <v>82</v>
      </c>
      <c r="Q25" s="44">
        <f t="shared" si="3"/>
        <v>0</v>
      </c>
      <c r="R25" s="46"/>
      <c r="S25" s="46"/>
      <c r="T25" s="44">
        <f t="shared" si="4"/>
        <v>0</v>
      </c>
      <c r="U25" s="46"/>
      <c r="V25" s="46"/>
    </row>
    <row r="26" spans="1:22">
      <c r="A26" s="38" t="s">
        <v>37</v>
      </c>
      <c r="B26" s="4" t="s">
        <v>145</v>
      </c>
      <c r="C26" s="40"/>
      <c r="D26" s="40"/>
      <c r="E26" s="40"/>
      <c r="F26" s="41">
        <f t="shared" si="1"/>
        <v>150</v>
      </c>
      <c r="G26" s="4">
        <v>150</v>
      </c>
      <c r="H26" s="40"/>
      <c r="I26" s="40"/>
      <c r="J26" s="40"/>
      <c r="K26" s="42"/>
      <c r="L26" s="43"/>
      <c r="M26" s="40"/>
      <c r="N26" s="44">
        <f t="shared" si="2"/>
        <v>150</v>
      </c>
      <c r="O26" s="45">
        <v>68</v>
      </c>
      <c r="P26" s="45">
        <v>82</v>
      </c>
      <c r="Q26" s="44">
        <f t="shared" si="3"/>
        <v>0</v>
      </c>
      <c r="R26" s="46"/>
      <c r="S26" s="46"/>
      <c r="T26" s="44">
        <f t="shared" si="4"/>
        <v>0</v>
      </c>
      <c r="U26" s="46"/>
      <c r="V26" s="46"/>
    </row>
    <row r="27" spans="1:22">
      <c r="A27" s="38" t="s">
        <v>38</v>
      </c>
      <c r="B27" s="4" t="s">
        <v>34</v>
      </c>
      <c r="C27" s="40">
        <v>2</v>
      </c>
      <c r="D27" s="40"/>
      <c r="E27" s="40"/>
      <c r="F27" s="41">
        <f t="shared" si="1"/>
        <v>90</v>
      </c>
      <c r="G27" s="4">
        <v>90</v>
      </c>
      <c r="H27" s="40"/>
      <c r="I27" s="40"/>
      <c r="J27" s="40"/>
      <c r="K27" s="42"/>
      <c r="L27" s="43"/>
      <c r="M27" s="40"/>
      <c r="N27" s="44">
        <f t="shared" si="2"/>
        <v>90</v>
      </c>
      <c r="O27" s="45">
        <v>34</v>
      </c>
      <c r="P27" s="45">
        <v>56</v>
      </c>
      <c r="Q27" s="44">
        <f t="shared" si="3"/>
        <v>0</v>
      </c>
      <c r="R27" s="46"/>
      <c r="S27" s="46"/>
      <c r="T27" s="44">
        <f t="shared" si="4"/>
        <v>0</v>
      </c>
      <c r="U27" s="46"/>
      <c r="V27" s="46"/>
    </row>
    <row r="28" spans="1:22">
      <c r="A28" s="38" t="s">
        <v>39</v>
      </c>
      <c r="B28" s="4" t="s">
        <v>146</v>
      </c>
      <c r="C28" s="40"/>
      <c r="D28" s="40"/>
      <c r="E28" s="40"/>
      <c r="F28" s="41">
        <f t="shared" si="1"/>
        <v>60</v>
      </c>
      <c r="G28" s="4">
        <v>60</v>
      </c>
      <c r="H28" s="40"/>
      <c r="I28" s="40"/>
      <c r="J28" s="40"/>
      <c r="K28" s="42"/>
      <c r="L28" s="43"/>
      <c r="M28" s="40"/>
      <c r="N28" s="44">
        <f t="shared" si="2"/>
        <v>60</v>
      </c>
      <c r="O28" s="45">
        <v>17</v>
      </c>
      <c r="P28" s="45">
        <v>43</v>
      </c>
      <c r="Q28" s="44">
        <f t="shared" si="3"/>
        <v>0</v>
      </c>
      <c r="R28" s="46"/>
      <c r="S28" s="46"/>
      <c r="T28" s="44">
        <f t="shared" si="4"/>
        <v>0</v>
      </c>
      <c r="U28" s="46"/>
      <c r="V28" s="46"/>
    </row>
    <row r="29" spans="1:22">
      <c r="A29" s="38" t="s">
        <v>40</v>
      </c>
      <c r="B29" s="39" t="s">
        <v>46</v>
      </c>
      <c r="C29" s="40"/>
      <c r="D29" s="40"/>
      <c r="E29" s="40"/>
      <c r="F29" s="41">
        <f t="shared" si="1"/>
        <v>158</v>
      </c>
      <c r="G29" s="4"/>
      <c r="H29" s="40">
        <v>158</v>
      </c>
      <c r="I29" s="40"/>
      <c r="J29" s="40"/>
      <c r="K29" s="42"/>
      <c r="L29" s="43"/>
      <c r="M29" s="40"/>
      <c r="N29" s="44">
        <f t="shared" si="2"/>
        <v>110</v>
      </c>
      <c r="O29" s="45">
        <v>51</v>
      </c>
      <c r="P29" s="45">
        <v>59</v>
      </c>
      <c r="Q29" s="44">
        <f t="shared" si="3"/>
        <v>48</v>
      </c>
      <c r="R29" s="46">
        <v>48</v>
      </c>
      <c r="S29" s="46"/>
      <c r="T29" s="44">
        <f t="shared" si="4"/>
        <v>0</v>
      </c>
      <c r="U29" s="46"/>
      <c r="V29" s="46"/>
    </row>
    <row r="30" spans="1:22">
      <c r="A30" s="38" t="s">
        <v>42</v>
      </c>
      <c r="B30" s="39" t="s">
        <v>41</v>
      </c>
      <c r="C30" s="40">
        <v>2</v>
      </c>
      <c r="D30" s="40"/>
      <c r="E30" s="40"/>
      <c r="F30" s="41">
        <f t="shared" si="1"/>
        <v>150</v>
      </c>
      <c r="G30" s="4">
        <v>150</v>
      </c>
      <c r="H30" s="40"/>
      <c r="I30" s="40"/>
      <c r="J30" s="40"/>
      <c r="K30" s="42"/>
      <c r="L30" s="43"/>
      <c r="M30" s="40"/>
      <c r="N30" s="44">
        <f t="shared" si="2"/>
        <v>150</v>
      </c>
      <c r="O30" s="45">
        <v>68</v>
      </c>
      <c r="P30" s="45">
        <v>82</v>
      </c>
      <c r="Q30" s="44">
        <f t="shared" si="3"/>
        <v>0</v>
      </c>
      <c r="R30" s="46"/>
      <c r="S30" s="46"/>
      <c r="T30" s="44">
        <f t="shared" si="4"/>
        <v>0</v>
      </c>
      <c r="U30" s="46"/>
      <c r="V30" s="46"/>
    </row>
    <row r="31" spans="1:22">
      <c r="A31" s="38" t="s">
        <v>43</v>
      </c>
      <c r="B31" s="39" t="s">
        <v>153</v>
      </c>
      <c r="C31" s="40"/>
      <c r="D31" s="40"/>
      <c r="E31" s="40"/>
      <c r="F31" s="41">
        <f t="shared" si="1"/>
        <v>150</v>
      </c>
      <c r="G31" s="4">
        <v>150</v>
      </c>
      <c r="H31" s="40"/>
      <c r="I31" s="40"/>
      <c r="J31" s="40"/>
      <c r="K31" s="42"/>
      <c r="L31" s="43"/>
      <c r="M31" s="40"/>
      <c r="N31" s="44">
        <f t="shared" si="2"/>
        <v>150</v>
      </c>
      <c r="O31" s="45">
        <v>68</v>
      </c>
      <c r="P31" s="45">
        <v>82</v>
      </c>
      <c r="Q31" s="44">
        <f t="shared" si="3"/>
        <v>0</v>
      </c>
      <c r="R31" s="46"/>
      <c r="S31" s="46"/>
      <c r="T31" s="44">
        <f t="shared" si="4"/>
        <v>0</v>
      </c>
      <c r="U31" s="46"/>
      <c r="V31" s="46"/>
    </row>
    <row r="32" spans="1:22">
      <c r="A32" s="38" t="s">
        <v>44</v>
      </c>
      <c r="B32" s="39" t="s">
        <v>154</v>
      </c>
      <c r="C32" s="40"/>
      <c r="D32" s="40"/>
      <c r="E32" s="40"/>
      <c r="F32" s="41">
        <f t="shared" si="1"/>
        <v>60</v>
      </c>
      <c r="G32" s="4">
        <v>60</v>
      </c>
      <c r="H32" s="40"/>
      <c r="I32" s="40"/>
      <c r="J32" s="40"/>
      <c r="K32" s="42"/>
      <c r="L32" s="43"/>
      <c r="M32" s="40"/>
      <c r="N32" s="44">
        <f t="shared" si="2"/>
        <v>60</v>
      </c>
      <c r="O32" s="45">
        <v>34</v>
      </c>
      <c r="P32" s="45">
        <v>26</v>
      </c>
      <c r="Q32" s="44">
        <f t="shared" si="3"/>
        <v>0</v>
      </c>
      <c r="R32" s="46"/>
      <c r="S32" s="46"/>
      <c r="T32" s="44">
        <f t="shared" si="4"/>
        <v>0</v>
      </c>
      <c r="U32" s="46"/>
      <c r="V32" s="46"/>
    </row>
    <row r="33" spans="1:22">
      <c r="A33" s="38" t="s">
        <v>45</v>
      </c>
      <c r="B33" s="39" t="s">
        <v>36</v>
      </c>
      <c r="C33" s="40"/>
      <c r="D33" s="40"/>
      <c r="E33" s="40"/>
      <c r="F33" s="41">
        <f t="shared" si="1"/>
        <v>60</v>
      </c>
      <c r="G33" s="4">
        <v>60</v>
      </c>
      <c r="H33" s="40"/>
      <c r="I33" s="40"/>
      <c r="J33" s="40"/>
      <c r="K33" s="42"/>
      <c r="L33" s="43"/>
      <c r="M33" s="40"/>
      <c r="N33" s="44">
        <f t="shared" si="2"/>
        <v>60</v>
      </c>
      <c r="O33" s="45">
        <v>34</v>
      </c>
      <c r="P33" s="45">
        <v>26</v>
      </c>
      <c r="Q33" s="44">
        <f t="shared" si="3"/>
        <v>0</v>
      </c>
      <c r="R33" s="45"/>
      <c r="S33" s="46"/>
      <c r="T33" s="44">
        <f t="shared" si="4"/>
        <v>0</v>
      </c>
      <c r="U33" s="46"/>
      <c r="V33" s="46"/>
    </row>
    <row r="34" spans="1:22">
      <c r="A34" s="35" t="s">
        <v>47</v>
      </c>
      <c r="B34" s="47" t="s">
        <v>48</v>
      </c>
      <c r="C34" s="36"/>
      <c r="D34" s="36"/>
      <c r="E34" s="36"/>
      <c r="F34" s="36">
        <f>SUM(G34:I34)</f>
        <v>510</v>
      </c>
      <c r="G34" s="36">
        <f>SUM(G35:G43)</f>
        <v>108</v>
      </c>
      <c r="H34" s="36">
        <f>SUM(H35:H43)</f>
        <v>402</v>
      </c>
      <c r="I34" s="36"/>
      <c r="J34" s="36" t="s">
        <v>94</v>
      </c>
      <c r="K34" s="36">
        <f>SUM(K35:K41)</f>
        <v>0</v>
      </c>
      <c r="L34" s="36">
        <f>SUM(L35:L42)</f>
        <v>376</v>
      </c>
      <c r="M34" s="36">
        <f t="shared" ref="M34" si="5">SUM(M35:M41)</f>
        <v>76</v>
      </c>
      <c r="N34" s="36">
        <f>SUM(N35:N40)</f>
        <v>0</v>
      </c>
      <c r="O34" s="36">
        <f>SUM(O35:O40)</f>
        <v>0</v>
      </c>
      <c r="P34" s="36">
        <f t="shared" ref="P34" si="6">SUM(P35:P40)</f>
        <v>0</v>
      </c>
      <c r="Q34" s="36">
        <f>Q35+Q38+Q40+Q42</f>
        <v>376</v>
      </c>
      <c r="R34" s="36">
        <f>SUM(R35:R41)</f>
        <v>0</v>
      </c>
      <c r="S34" s="36">
        <f>SUM(S35:S43)</f>
        <v>376</v>
      </c>
      <c r="T34" s="36">
        <f>T35+T38+T40+T42</f>
        <v>134</v>
      </c>
      <c r="U34" s="36">
        <f>SUM(U35:U43)</f>
        <v>92</v>
      </c>
      <c r="V34" s="36">
        <f>SUM(V35:V43)</f>
        <v>42</v>
      </c>
    </row>
    <row r="35" spans="1:22" ht="31.5">
      <c r="A35" s="48" t="s">
        <v>49</v>
      </c>
      <c r="B35" s="49" t="s">
        <v>50</v>
      </c>
      <c r="C35" s="43"/>
      <c r="D35" s="43">
        <v>4</v>
      </c>
      <c r="E35" s="43"/>
      <c r="F35" s="44">
        <f t="shared" ref="F35:F43" si="7">N35+Q35+T35</f>
        <v>144</v>
      </c>
      <c r="G35" s="40"/>
      <c r="H35" s="40"/>
      <c r="I35" s="40"/>
      <c r="J35" s="40"/>
      <c r="K35" s="40"/>
      <c r="L35" s="43">
        <v>144</v>
      </c>
      <c r="M35" s="40"/>
      <c r="N35" s="44">
        <f>N36+N37</f>
        <v>0</v>
      </c>
      <c r="O35" s="46"/>
      <c r="P35" s="46"/>
      <c r="Q35" s="44">
        <f>Q36+Q37</f>
        <v>144</v>
      </c>
      <c r="R35" s="46">
        <v>0</v>
      </c>
      <c r="S35" s="46"/>
      <c r="T35" s="44">
        <f>U35+V35</f>
        <v>0</v>
      </c>
      <c r="U35" s="34"/>
      <c r="V35" s="34"/>
    </row>
    <row r="36" spans="1:22">
      <c r="A36" s="50" t="s">
        <v>52</v>
      </c>
      <c r="B36" s="39" t="s">
        <v>53</v>
      </c>
      <c r="C36" s="40"/>
      <c r="D36" s="40"/>
      <c r="E36" s="40">
        <v>2</v>
      </c>
      <c r="F36" s="41">
        <f t="shared" si="7"/>
        <v>72</v>
      </c>
      <c r="G36" s="40"/>
      <c r="H36" s="40">
        <v>72</v>
      </c>
      <c r="I36" s="40"/>
      <c r="J36" s="40"/>
      <c r="K36" s="40"/>
      <c r="L36" s="43"/>
      <c r="M36" s="40"/>
      <c r="N36" s="41">
        <f>O36+P36</f>
        <v>0</v>
      </c>
      <c r="O36" s="45">
        <v>0</v>
      </c>
      <c r="P36" s="45">
        <v>0</v>
      </c>
      <c r="Q36" s="41">
        <f>R36+S36</f>
        <v>72</v>
      </c>
      <c r="R36" s="45">
        <v>0</v>
      </c>
      <c r="S36" s="45">
        <v>72</v>
      </c>
      <c r="T36" s="41">
        <f>U36+V36</f>
        <v>0</v>
      </c>
      <c r="U36" s="34"/>
      <c r="V36" s="34"/>
    </row>
    <row r="37" spans="1:22">
      <c r="A37" s="50" t="s">
        <v>54</v>
      </c>
      <c r="B37" s="39" t="s">
        <v>55</v>
      </c>
      <c r="C37" s="40"/>
      <c r="D37" s="40"/>
      <c r="E37" s="40">
        <v>2</v>
      </c>
      <c r="F37" s="41">
        <f t="shared" si="7"/>
        <v>72</v>
      </c>
      <c r="G37" s="40"/>
      <c r="H37" s="40">
        <v>72</v>
      </c>
      <c r="I37" s="40"/>
      <c r="J37" s="40"/>
      <c r="K37" s="40"/>
      <c r="L37" s="43"/>
      <c r="M37" s="40"/>
      <c r="N37" s="41">
        <f>O37+P37</f>
        <v>0</v>
      </c>
      <c r="O37" s="45">
        <v>0</v>
      </c>
      <c r="P37" s="45">
        <v>0</v>
      </c>
      <c r="Q37" s="41">
        <f>R37+S37</f>
        <v>72</v>
      </c>
      <c r="R37" s="45">
        <v>0</v>
      </c>
      <c r="S37" s="45">
        <v>72</v>
      </c>
      <c r="T37" s="41">
        <f>U37+V37</f>
        <v>0</v>
      </c>
      <c r="U37" s="34"/>
      <c r="V37" s="34"/>
    </row>
    <row r="38" spans="1:22" ht="21">
      <c r="A38" s="48" t="s">
        <v>56</v>
      </c>
      <c r="B38" s="49" t="s">
        <v>57</v>
      </c>
      <c r="C38" s="43"/>
      <c r="D38" s="43">
        <v>4</v>
      </c>
      <c r="E38" s="43"/>
      <c r="F38" s="44">
        <f t="shared" si="7"/>
        <v>72</v>
      </c>
      <c r="G38" s="40"/>
      <c r="H38" s="40"/>
      <c r="I38" s="40"/>
      <c r="J38" s="40"/>
      <c r="K38" s="40"/>
      <c r="L38" s="43">
        <v>72</v>
      </c>
      <c r="M38" s="40"/>
      <c r="N38" s="44">
        <f>N39</f>
        <v>0</v>
      </c>
      <c r="O38" s="46"/>
      <c r="P38" s="46"/>
      <c r="Q38" s="44">
        <f>Q39</f>
        <v>72</v>
      </c>
      <c r="R38" s="46"/>
      <c r="S38" s="46"/>
      <c r="T38" s="44">
        <f>U38+V38</f>
        <v>0</v>
      </c>
      <c r="U38" s="34"/>
      <c r="V38" s="34"/>
    </row>
    <row r="39" spans="1:22" ht="22.5">
      <c r="A39" s="50" t="s">
        <v>58</v>
      </c>
      <c r="B39" s="39" t="s">
        <v>59</v>
      </c>
      <c r="C39" s="40"/>
      <c r="D39" s="40"/>
      <c r="E39" s="40"/>
      <c r="F39" s="41">
        <f t="shared" si="7"/>
        <v>72</v>
      </c>
      <c r="G39" s="40">
        <v>8</v>
      </c>
      <c r="H39" s="40">
        <v>64</v>
      </c>
      <c r="I39" s="40"/>
      <c r="J39" s="40"/>
      <c r="K39" s="40"/>
      <c r="L39" s="43"/>
      <c r="M39" s="40"/>
      <c r="N39" s="44">
        <f>O39+P39</f>
        <v>0</v>
      </c>
      <c r="O39" s="46"/>
      <c r="P39" s="46"/>
      <c r="Q39" s="41">
        <f>R39+S39</f>
        <v>72</v>
      </c>
      <c r="R39" s="45"/>
      <c r="S39" s="45">
        <v>72</v>
      </c>
      <c r="T39" s="44"/>
      <c r="U39" s="34"/>
      <c r="V39" s="34"/>
    </row>
    <row r="40" spans="1:22" ht="21">
      <c r="A40" s="48" t="s">
        <v>60</v>
      </c>
      <c r="B40" s="49" t="s">
        <v>61</v>
      </c>
      <c r="C40" s="43">
        <v>6</v>
      </c>
      <c r="D40" s="43"/>
      <c r="E40" s="43"/>
      <c r="F40" s="44">
        <f t="shared" si="7"/>
        <v>124</v>
      </c>
      <c r="G40" s="40"/>
      <c r="H40" s="40"/>
      <c r="I40" s="40"/>
      <c r="J40" s="40"/>
      <c r="K40" s="40"/>
      <c r="L40" s="43">
        <v>48</v>
      </c>
      <c r="M40" s="43">
        <v>76</v>
      </c>
      <c r="N40" s="44">
        <f>O40+P40</f>
        <v>0</v>
      </c>
      <c r="O40" s="46"/>
      <c r="P40" s="46"/>
      <c r="Q40" s="44">
        <f>Q41</f>
        <v>48</v>
      </c>
      <c r="R40" s="46"/>
      <c r="S40" s="34"/>
      <c r="T40" s="44">
        <f>T41</f>
        <v>76</v>
      </c>
      <c r="U40" s="34"/>
      <c r="V40" s="34"/>
    </row>
    <row r="41" spans="1:22">
      <c r="A41" s="50" t="s">
        <v>62</v>
      </c>
      <c r="B41" s="39" t="s">
        <v>46</v>
      </c>
      <c r="C41" s="40"/>
      <c r="D41" s="40"/>
      <c r="E41" s="40"/>
      <c r="F41" s="41">
        <f t="shared" si="7"/>
        <v>124</v>
      </c>
      <c r="G41" s="40">
        <v>10</v>
      </c>
      <c r="H41" s="40">
        <v>114</v>
      </c>
      <c r="I41" s="40"/>
      <c r="J41" s="40"/>
      <c r="K41" s="40"/>
      <c r="L41" s="40"/>
      <c r="M41" s="40"/>
      <c r="N41" s="44">
        <f>O41+P41</f>
        <v>0</v>
      </c>
      <c r="O41" s="46"/>
      <c r="P41" s="46"/>
      <c r="Q41" s="41">
        <f>R41+S41</f>
        <v>48</v>
      </c>
      <c r="R41" s="45"/>
      <c r="S41" s="51">
        <v>48</v>
      </c>
      <c r="T41" s="41">
        <f>U41+V41</f>
        <v>76</v>
      </c>
      <c r="U41" s="51">
        <v>34</v>
      </c>
      <c r="V41" s="51">
        <v>42</v>
      </c>
    </row>
    <row r="42" spans="1:22" ht="73.5">
      <c r="A42" s="48" t="s">
        <v>95</v>
      </c>
      <c r="B42" s="49" t="s">
        <v>96</v>
      </c>
      <c r="C42" s="43">
        <v>5</v>
      </c>
      <c r="D42" s="43"/>
      <c r="E42" s="43"/>
      <c r="F42" s="44">
        <f t="shared" si="7"/>
        <v>170</v>
      </c>
      <c r="G42" s="40"/>
      <c r="H42" s="40"/>
      <c r="I42" s="40"/>
      <c r="J42" s="40"/>
      <c r="K42" s="40"/>
      <c r="L42" s="43">
        <v>112</v>
      </c>
      <c r="M42" s="43">
        <v>58</v>
      </c>
      <c r="N42" s="44">
        <f>O42+P42</f>
        <v>0</v>
      </c>
      <c r="O42" s="46"/>
      <c r="P42" s="46"/>
      <c r="Q42" s="44">
        <f>Q43</f>
        <v>112</v>
      </c>
      <c r="R42" s="46"/>
      <c r="S42" s="34"/>
      <c r="T42" s="44">
        <f>T43</f>
        <v>58</v>
      </c>
      <c r="U42" s="34"/>
      <c r="V42" s="34"/>
    </row>
    <row r="43" spans="1:22" ht="78.75">
      <c r="A43" s="50" t="s">
        <v>97</v>
      </c>
      <c r="B43" s="39" t="s">
        <v>96</v>
      </c>
      <c r="C43" s="40"/>
      <c r="D43" s="40"/>
      <c r="E43" s="40"/>
      <c r="F43" s="41">
        <f t="shared" si="7"/>
        <v>170</v>
      </c>
      <c r="G43" s="40">
        <v>90</v>
      </c>
      <c r="H43" s="40">
        <v>80</v>
      </c>
      <c r="I43" s="40"/>
      <c r="J43" s="40"/>
      <c r="K43" s="40"/>
      <c r="L43" s="40"/>
      <c r="M43" s="40"/>
      <c r="N43" s="44">
        <f>O43+P43</f>
        <v>0</v>
      </c>
      <c r="O43" s="46"/>
      <c r="P43" s="46"/>
      <c r="Q43" s="41">
        <f>R43+S43</f>
        <v>112</v>
      </c>
      <c r="R43" s="45"/>
      <c r="S43" s="51">
        <v>112</v>
      </c>
      <c r="T43" s="41">
        <f>U43+V43</f>
        <v>58</v>
      </c>
      <c r="U43" s="51">
        <v>58</v>
      </c>
      <c r="V43" s="51"/>
    </row>
    <row r="44" spans="1:22">
      <c r="A44" s="5"/>
      <c r="B44" s="52" t="s">
        <v>98</v>
      </c>
      <c r="C44" s="53"/>
      <c r="D44" s="53"/>
      <c r="E44" s="53"/>
      <c r="F44" s="54"/>
      <c r="G44" s="53"/>
      <c r="H44" s="53"/>
      <c r="I44" s="53"/>
      <c r="J44" s="53"/>
      <c r="K44" s="53"/>
      <c r="L44" s="53"/>
      <c r="M44" s="53"/>
      <c r="N44" s="54"/>
      <c r="O44" s="54"/>
      <c r="P44" s="54"/>
      <c r="Q44" s="55"/>
      <c r="R44" s="55"/>
      <c r="S44" s="55"/>
      <c r="T44" s="56"/>
      <c r="U44" s="55"/>
      <c r="V44" s="56"/>
    </row>
    <row r="45" spans="1:22" ht="21">
      <c r="A45" s="35" t="s">
        <v>63</v>
      </c>
      <c r="B45" s="47" t="s">
        <v>64</v>
      </c>
      <c r="C45" s="36"/>
      <c r="D45" s="36"/>
      <c r="E45" s="36"/>
      <c r="F45" s="36">
        <f>SUM(G45:I45)</f>
        <v>2218</v>
      </c>
      <c r="G45" s="36">
        <f>SUM(G46:G69)</f>
        <v>506</v>
      </c>
      <c r="H45" s="36">
        <f>SUM(H46:H69)</f>
        <v>524</v>
      </c>
      <c r="I45" s="36">
        <f>SUM(I46:I69)</f>
        <v>1188</v>
      </c>
      <c r="J45" s="57" t="s">
        <v>51</v>
      </c>
      <c r="K45" s="36">
        <f>SUM(K46:K69)</f>
        <v>36</v>
      </c>
      <c r="L45" s="36">
        <f>SUM(L46:L69)</f>
        <v>1038</v>
      </c>
      <c r="M45" s="36">
        <f>SUM(M46:M69)</f>
        <v>1216</v>
      </c>
      <c r="N45" s="36">
        <f>SUM(O45:P45)</f>
        <v>0</v>
      </c>
      <c r="O45" s="36">
        <f>SUM(O46:O69)</f>
        <v>0</v>
      </c>
      <c r="P45" s="36">
        <f>SUM(P46:P69)</f>
        <v>0</v>
      </c>
      <c r="Q45" s="36">
        <f>SUM(R45:S45)</f>
        <v>966</v>
      </c>
      <c r="R45" s="36">
        <f>SUM(R46:R69)</f>
        <v>514</v>
      </c>
      <c r="S45" s="36">
        <f>SUM(S46:S69)</f>
        <v>452</v>
      </c>
      <c r="T45" s="36">
        <f>T46+T49+T53+T58+T63+T66+T68</f>
        <v>1252</v>
      </c>
      <c r="U45" s="36">
        <f>SUM(U46:U69)</f>
        <v>502</v>
      </c>
      <c r="V45" s="36">
        <f>SUM(V46:V69)</f>
        <v>750</v>
      </c>
    </row>
    <row r="46" spans="1:22" ht="31.5">
      <c r="A46" s="58" t="s">
        <v>65</v>
      </c>
      <c r="B46" s="59" t="s">
        <v>99</v>
      </c>
      <c r="C46" s="40"/>
      <c r="D46" s="40">
        <v>3</v>
      </c>
      <c r="E46" s="40"/>
      <c r="F46" s="44">
        <f t="shared" ref="F46:F69" si="8">N46+Q46+T46</f>
        <v>46</v>
      </c>
      <c r="G46" s="40"/>
      <c r="H46" s="40"/>
      <c r="I46" s="40"/>
      <c r="J46" s="60"/>
      <c r="K46" s="61"/>
      <c r="L46" s="62">
        <v>46</v>
      </c>
      <c r="M46" s="60"/>
      <c r="N46" s="44"/>
      <c r="O46" s="46"/>
      <c r="P46" s="46"/>
      <c r="Q46" s="44">
        <f>Q47+Q48</f>
        <v>46</v>
      </c>
      <c r="R46" s="46"/>
      <c r="S46" s="46"/>
      <c r="T46" s="44">
        <f>U46+V46</f>
        <v>0</v>
      </c>
      <c r="U46" s="46"/>
      <c r="V46" s="46"/>
    </row>
    <row r="47" spans="1:22">
      <c r="A47" s="38" t="s">
        <v>66</v>
      </c>
      <c r="B47" s="63" t="s">
        <v>100</v>
      </c>
      <c r="C47" s="40"/>
      <c r="D47" s="40"/>
      <c r="E47" s="40"/>
      <c r="F47" s="44">
        <f t="shared" si="8"/>
        <v>34</v>
      </c>
      <c r="G47" s="40"/>
      <c r="H47" s="40">
        <v>34</v>
      </c>
      <c r="I47" s="40"/>
      <c r="J47" s="60"/>
      <c r="K47" s="60"/>
      <c r="L47" s="64"/>
      <c r="M47" s="60"/>
      <c r="N47" s="41">
        <f t="shared" ref="N47:N48" si="9">O47+P47</f>
        <v>0</v>
      </c>
      <c r="O47" s="46"/>
      <c r="P47" s="46"/>
      <c r="Q47" s="41">
        <f t="shared" ref="Q47:Q48" si="10">R47+S47</f>
        <v>34</v>
      </c>
      <c r="R47" s="45">
        <v>34</v>
      </c>
      <c r="S47" s="45"/>
      <c r="T47" s="41"/>
      <c r="U47" s="46"/>
      <c r="V47" s="46"/>
    </row>
    <row r="48" spans="1:22">
      <c r="A48" s="38" t="s">
        <v>101</v>
      </c>
      <c r="B48" s="63" t="s">
        <v>102</v>
      </c>
      <c r="C48" s="40"/>
      <c r="D48" s="40"/>
      <c r="E48" s="40"/>
      <c r="F48" s="44">
        <f t="shared" si="8"/>
        <v>12</v>
      </c>
      <c r="G48" s="40"/>
      <c r="H48" s="40"/>
      <c r="I48" s="40">
        <v>12</v>
      </c>
      <c r="J48" s="60"/>
      <c r="K48" s="60"/>
      <c r="L48" s="64"/>
      <c r="M48" s="60"/>
      <c r="N48" s="41">
        <f t="shared" si="9"/>
        <v>0</v>
      </c>
      <c r="O48" s="46"/>
      <c r="P48" s="46"/>
      <c r="Q48" s="41">
        <f t="shared" si="10"/>
        <v>12</v>
      </c>
      <c r="R48" s="45">
        <v>12</v>
      </c>
      <c r="S48" s="45"/>
      <c r="T48" s="41"/>
      <c r="U48" s="46"/>
      <c r="V48" s="46"/>
    </row>
    <row r="49" spans="1:22" ht="105">
      <c r="A49" s="58" t="s">
        <v>67</v>
      </c>
      <c r="B49" s="59" t="s">
        <v>103</v>
      </c>
      <c r="C49" s="40"/>
      <c r="D49" s="40">
        <v>4</v>
      </c>
      <c r="E49" s="40">
        <v>1</v>
      </c>
      <c r="F49" s="44">
        <f t="shared" si="8"/>
        <v>386</v>
      </c>
      <c r="G49" s="40"/>
      <c r="H49" s="40"/>
      <c r="I49" s="40"/>
      <c r="J49" s="40"/>
      <c r="K49" s="40"/>
      <c r="L49" s="43">
        <v>386</v>
      </c>
      <c r="M49" s="40"/>
      <c r="N49" s="44">
        <f>SUM(O50:P52)</f>
        <v>0</v>
      </c>
      <c r="O49" s="46"/>
      <c r="P49" s="46"/>
      <c r="Q49" s="44">
        <f>SUM(R50:S52)</f>
        <v>386</v>
      </c>
      <c r="R49" s="46"/>
      <c r="S49" s="46"/>
      <c r="T49" s="44">
        <f>U49+V49</f>
        <v>0</v>
      </c>
      <c r="U49" s="46"/>
      <c r="V49" s="46"/>
    </row>
    <row r="50" spans="1:22" ht="45.75">
      <c r="A50" s="38" t="s">
        <v>104</v>
      </c>
      <c r="B50" s="65" t="s">
        <v>105</v>
      </c>
      <c r="C50" s="40"/>
      <c r="D50" s="40"/>
      <c r="E50" s="40"/>
      <c r="F50" s="44">
        <f t="shared" si="8"/>
        <v>182</v>
      </c>
      <c r="G50" s="40">
        <v>92</v>
      </c>
      <c r="H50" s="40">
        <v>90</v>
      </c>
      <c r="I50" s="40"/>
      <c r="J50" s="40"/>
      <c r="K50" s="40"/>
      <c r="L50" s="43"/>
      <c r="M50" s="40"/>
      <c r="N50" s="41">
        <f t="shared" ref="N50:N52" si="11">O50+P50</f>
        <v>0</v>
      </c>
      <c r="O50" s="45"/>
      <c r="P50" s="45"/>
      <c r="Q50" s="41">
        <f>R50+S50</f>
        <v>182</v>
      </c>
      <c r="R50" s="45">
        <v>68</v>
      </c>
      <c r="S50" s="45">
        <v>114</v>
      </c>
      <c r="T50" s="41">
        <f t="shared" ref="T50:T71" si="12">U50+V50</f>
        <v>0</v>
      </c>
      <c r="U50" s="45"/>
      <c r="V50" s="45"/>
    </row>
    <row r="51" spans="1:22" ht="23.25">
      <c r="A51" s="38" t="s">
        <v>106</v>
      </c>
      <c r="B51" s="2" t="s">
        <v>107</v>
      </c>
      <c r="C51" s="40"/>
      <c r="D51" s="40"/>
      <c r="E51" s="40"/>
      <c r="F51" s="44">
        <f t="shared" si="8"/>
        <v>132</v>
      </c>
      <c r="G51" s="40">
        <v>80</v>
      </c>
      <c r="H51" s="40">
        <v>52</v>
      </c>
      <c r="I51" s="40"/>
      <c r="J51" s="40"/>
      <c r="K51" s="40"/>
      <c r="L51" s="43"/>
      <c r="M51" s="40"/>
      <c r="N51" s="41">
        <f t="shared" si="11"/>
        <v>0</v>
      </c>
      <c r="O51" s="45"/>
      <c r="P51" s="45"/>
      <c r="Q51" s="41">
        <f t="shared" ref="Q51:Q52" si="13">R51+S51</f>
        <v>132</v>
      </c>
      <c r="R51" s="45">
        <v>60</v>
      </c>
      <c r="S51" s="45">
        <v>72</v>
      </c>
      <c r="T51" s="41">
        <f t="shared" si="12"/>
        <v>0</v>
      </c>
      <c r="U51" s="45"/>
      <c r="V51" s="45"/>
    </row>
    <row r="52" spans="1:22" ht="34.5">
      <c r="A52" s="38" t="s">
        <v>108</v>
      </c>
      <c r="B52" s="65" t="s">
        <v>109</v>
      </c>
      <c r="C52" s="40"/>
      <c r="D52" s="40"/>
      <c r="E52" s="40"/>
      <c r="F52" s="44">
        <f t="shared" si="8"/>
        <v>72</v>
      </c>
      <c r="G52" s="40">
        <v>30</v>
      </c>
      <c r="H52" s="40">
        <v>42</v>
      </c>
      <c r="I52" s="40"/>
      <c r="J52" s="40"/>
      <c r="K52" s="40"/>
      <c r="L52" s="43"/>
      <c r="M52" s="40"/>
      <c r="N52" s="41">
        <f t="shared" si="11"/>
        <v>0</v>
      </c>
      <c r="O52" s="45"/>
      <c r="P52" s="45"/>
      <c r="Q52" s="41">
        <f t="shared" si="13"/>
        <v>72</v>
      </c>
      <c r="R52" s="45">
        <v>34</v>
      </c>
      <c r="S52" s="45">
        <v>38</v>
      </c>
      <c r="T52" s="41">
        <f t="shared" si="12"/>
        <v>0</v>
      </c>
      <c r="U52" s="45"/>
      <c r="V52" s="45"/>
    </row>
    <row r="53" spans="1:22" ht="138">
      <c r="A53" s="58" t="s">
        <v>69</v>
      </c>
      <c r="B53" s="66" t="s">
        <v>110</v>
      </c>
      <c r="C53" s="40"/>
      <c r="D53" s="40">
        <v>4</v>
      </c>
      <c r="E53" s="40">
        <v>1</v>
      </c>
      <c r="F53" s="44">
        <f t="shared" si="8"/>
        <v>534</v>
      </c>
      <c r="G53" s="40"/>
      <c r="H53" s="40"/>
      <c r="I53" s="40"/>
      <c r="J53" s="40"/>
      <c r="K53" s="40"/>
      <c r="L53" s="43">
        <v>534</v>
      </c>
      <c r="M53" s="40"/>
      <c r="N53" s="44">
        <f>O54+P54</f>
        <v>0</v>
      </c>
      <c r="O53" s="46"/>
      <c r="P53" s="46"/>
      <c r="Q53" s="44">
        <f>SUM(R54:S57)</f>
        <v>534</v>
      </c>
      <c r="R53" s="46"/>
      <c r="S53" s="46"/>
      <c r="T53" s="44">
        <f t="shared" si="12"/>
        <v>0</v>
      </c>
      <c r="U53" s="46"/>
      <c r="V53" s="46"/>
    </row>
    <row r="54" spans="1:22" ht="23.25">
      <c r="A54" s="38" t="s">
        <v>111</v>
      </c>
      <c r="B54" s="2" t="s">
        <v>112</v>
      </c>
      <c r="C54" s="40"/>
      <c r="D54" s="40"/>
      <c r="E54" s="40"/>
      <c r="F54" s="44">
        <f t="shared" si="8"/>
        <v>72</v>
      </c>
      <c r="G54" s="40">
        <v>40</v>
      </c>
      <c r="H54" s="40">
        <v>32</v>
      </c>
      <c r="I54" s="40"/>
      <c r="J54" s="40"/>
      <c r="K54" s="40"/>
      <c r="L54" s="43"/>
      <c r="M54" s="40"/>
      <c r="N54" s="41">
        <f t="shared" ref="N54:N71" si="14">O54+P54</f>
        <v>0</v>
      </c>
      <c r="O54" s="45"/>
      <c r="P54" s="45"/>
      <c r="Q54" s="41">
        <f t="shared" ref="Q54:Q71" si="15">R54+S54</f>
        <v>72</v>
      </c>
      <c r="R54" s="45">
        <v>34</v>
      </c>
      <c r="S54" s="45">
        <v>38</v>
      </c>
      <c r="T54" s="41">
        <f t="shared" si="12"/>
        <v>0</v>
      </c>
      <c r="U54" s="45"/>
      <c r="V54" s="45"/>
    </row>
    <row r="55" spans="1:22" ht="23.25">
      <c r="A55" s="38" t="s">
        <v>113</v>
      </c>
      <c r="B55" s="65" t="s">
        <v>114</v>
      </c>
      <c r="C55" s="40"/>
      <c r="D55" s="40">
        <v>1</v>
      </c>
      <c r="E55" s="40"/>
      <c r="F55" s="44">
        <f t="shared" si="8"/>
        <v>72</v>
      </c>
      <c r="G55" s="40">
        <v>40</v>
      </c>
      <c r="H55" s="40">
        <v>32</v>
      </c>
      <c r="I55" s="40"/>
      <c r="J55" s="40"/>
      <c r="K55" s="40">
        <v>36</v>
      </c>
      <c r="L55" s="43">
        <v>36</v>
      </c>
      <c r="M55" s="40"/>
      <c r="N55" s="44">
        <f>SUM(O56:P57)</f>
        <v>0</v>
      </c>
      <c r="O55" s="46"/>
      <c r="P55" s="46"/>
      <c r="Q55" s="41">
        <f t="shared" si="15"/>
        <v>72</v>
      </c>
      <c r="R55" s="45">
        <v>34</v>
      </c>
      <c r="S55" s="45">
        <v>38</v>
      </c>
      <c r="T55" s="44">
        <f t="shared" si="12"/>
        <v>0</v>
      </c>
      <c r="U55" s="46"/>
      <c r="V55" s="46"/>
    </row>
    <row r="56" spans="1:22">
      <c r="A56" s="38" t="s">
        <v>115</v>
      </c>
      <c r="B56" s="4" t="s">
        <v>116</v>
      </c>
      <c r="C56" s="40"/>
      <c r="D56" s="40"/>
      <c r="E56" s="40"/>
      <c r="F56" s="44">
        <f t="shared" si="8"/>
        <v>72</v>
      </c>
      <c r="G56" s="40">
        <v>24</v>
      </c>
      <c r="H56" s="40">
        <v>48</v>
      </c>
      <c r="I56" s="40"/>
      <c r="J56" s="40"/>
      <c r="K56" s="40"/>
      <c r="L56" s="43"/>
      <c r="M56" s="40"/>
      <c r="N56" s="41">
        <f t="shared" si="14"/>
        <v>0</v>
      </c>
      <c r="O56" s="45"/>
      <c r="P56" s="45"/>
      <c r="Q56" s="41">
        <f t="shared" si="15"/>
        <v>72</v>
      </c>
      <c r="R56" s="45">
        <v>34</v>
      </c>
      <c r="S56" s="45">
        <v>38</v>
      </c>
      <c r="T56" s="44"/>
      <c r="U56" s="46"/>
      <c r="V56" s="46"/>
    </row>
    <row r="57" spans="1:22">
      <c r="A57" s="38" t="s">
        <v>117</v>
      </c>
      <c r="B57" s="63" t="s">
        <v>68</v>
      </c>
      <c r="C57" s="40"/>
      <c r="D57" s="40"/>
      <c r="E57" s="40"/>
      <c r="F57" s="44">
        <f t="shared" si="8"/>
        <v>318</v>
      </c>
      <c r="G57" s="40"/>
      <c r="H57" s="40"/>
      <c r="I57" s="40">
        <v>318</v>
      </c>
      <c r="J57" s="40"/>
      <c r="K57" s="40"/>
      <c r="L57" s="43"/>
      <c r="M57" s="40"/>
      <c r="N57" s="41">
        <f t="shared" si="14"/>
        <v>0</v>
      </c>
      <c r="O57" s="45"/>
      <c r="P57" s="45"/>
      <c r="Q57" s="41">
        <f t="shared" si="15"/>
        <v>318</v>
      </c>
      <c r="R57" s="45">
        <v>204</v>
      </c>
      <c r="S57" s="45">
        <v>114</v>
      </c>
      <c r="T57" s="44"/>
      <c r="U57" s="46"/>
      <c r="V57" s="46"/>
    </row>
    <row r="58" spans="1:22" ht="96">
      <c r="A58" s="58" t="s">
        <v>70</v>
      </c>
      <c r="B58" s="67" t="s">
        <v>118</v>
      </c>
      <c r="C58" s="40">
        <v>6</v>
      </c>
      <c r="D58" s="40"/>
      <c r="E58" s="40"/>
      <c r="F58" s="44">
        <f t="shared" si="8"/>
        <v>442</v>
      </c>
      <c r="G58" s="40"/>
      <c r="H58" s="40"/>
      <c r="I58" s="40"/>
      <c r="J58" s="40"/>
      <c r="K58" s="40"/>
      <c r="L58" s="43"/>
      <c r="M58" s="43">
        <v>442</v>
      </c>
      <c r="N58" s="44">
        <f>O59+P59</f>
        <v>0</v>
      </c>
      <c r="O58" s="46"/>
      <c r="P58" s="46"/>
      <c r="Q58" s="44">
        <f>SUM(R59:S62)</f>
        <v>0</v>
      </c>
      <c r="R58" s="46"/>
      <c r="S58" s="46"/>
      <c r="T58" s="44">
        <f>SUM(U59:V62)</f>
        <v>442</v>
      </c>
      <c r="U58" s="46"/>
      <c r="V58" s="46"/>
    </row>
    <row r="59" spans="1:22" ht="23.25">
      <c r="A59" s="38" t="s">
        <v>119</v>
      </c>
      <c r="B59" s="2" t="s">
        <v>120</v>
      </c>
      <c r="C59" s="40"/>
      <c r="D59" s="40"/>
      <c r="E59" s="40"/>
      <c r="F59" s="44">
        <f t="shared" si="8"/>
        <v>72</v>
      </c>
      <c r="G59" s="40">
        <v>36</v>
      </c>
      <c r="H59" s="40">
        <v>36</v>
      </c>
      <c r="I59" s="40"/>
      <c r="J59" s="40"/>
      <c r="K59" s="40"/>
      <c r="L59" s="43"/>
      <c r="M59" s="40"/>
      <c r="N59" s="44"/>
      <c r="O59" s="46"/>
      <c r="P59" s="46"/>
      <c r="Q59" s="41">
        <f t="shared" si="15"/>
        <v>0</v>
      </c>
      <c r="R59" s="45"/>
      <c r="S59" s="45"/>
      <c r="T59" s="41">
        <f t="shared" si="12"/>
        <v>72</v>
      </c>
      <c r="U59" s="45">
        <v>72</v>
      </c>
      <c r="V59" s="45"/>
    </row>
    <row r="60" spans="1:22" ht="23.25">
      <c r="A60" s="38" t="s">
        <v>121</v>
      </c>
      <c r="B60" s="2" t="s">
        <v>122</v>
      </c>
      <c r="C60" s="40"/>
      <c r="D60" s="40"/>
      <c r="E60" s="40"/>
      <c r="F60" s="44">
        <f t="shared" si="8"/>
        <v>70</v>
      </c>
      <c r="G60" s="40">
        <v>30</v>
      </c>
      <c r="H60" s="40">
        <v>40</v>
      </c>
      <c r="I60" s="40"/>
      <c r="J60" s="40"/>
      <c r="K60" s="40"/>
      <c r="L60" s="43"/>
      <c r="M60" s="40"/>
      <c r="N60" s="44">
        <f>SUM(O61:P62)</f>
        <v>0</v>
      </c>
      <c r="O60" s="46"/>
      <c r="P60" s="46"/>
      <c r="Q60" s="44">
        <f>SUM(R61:S62)</f>
        <v>0</v>
      </c>
      <c r="R60" s="46"/>
      <c r="S60" s="46"/>
      <c r="T60" s="41">
        <f t="shared" si="12"/>
        <v>70</v>
      </c>
      <c r="U60" s="46">
        <v>70</v>
      </c>
      <c r="V60" s="46"/>
    </row>
    <row r="61" spans="1:22" ht="34.5">
      <c r="A61" s="38" t="s">
        <v>123</v>
      </c>
      <c r="B61" s="2" t="s">
        <v>124</v>
      </c>
      <c r="C61" s="40"/>
      <c r="D61" s="40"/>
      <c r="E61" s="40"/>
      <c r="F61" s="44">
        <f t="shared" si="8"/>
        <v>72</v>
      </c>
      <c r="G61" s="40">
        <v>44</v>
      </c>
      <c r="H61" s="40">
        <v>28</v>
      </c>
      <c r="I61" s="40"/>
      <c r="J61" s="40"/>
      <c r="K61" s="40"/>
      <c r="L61" s="43"/>
      <c r="M61" s="40"/>
      <c r="N61" s="41">
        <f t="shared" si="14"/>
        <v>0</v>
      </c>
      <c r="O61" s="45"/>
      <c r="P61" s="45"/>
      <c r="Q61" s="41">
        <f t="shared" si="15"/>
        <v>0</v>
      </c>
      <c r="R61" s="45"/>
      <c r="S61" s="45"/>
      <c r="T61" s="41">
        <f t="shared" si="12"/>
        <v>72</v>
      </c>
      <c r="U61" s="45"/>
      <c r="V61" s="45">
        <v>72</v>
      </c>
    </row>
    <row r="62" spans="1:22">
      <c r="A62" s="38" t="s">
        <v>125</v>
      </c>
      <c r="B62" s="63" t="s">
        <v>68</v>
      </c>
      <c r="C62" s="40"/>
      <c r="D62" s="40"/>
      <c r="E62" s="40"/>
      <c r="F62" s="44">
        <f t="shared" si="8"/>
        <v>228</v>
      </c>
      <c r="G62" s="40"/>
      <c r="H62" s="40"/>
      <c r="I62" s="40">
        <v>228</v>
      </c>
      <c r="J62" s="40"/>
      <c r="K62" s="40"/>
      <c r="L62" s="43"/>
      <c r="M62" s="40"/>
      <c r="N62" s="41">
        <f t="shared" si="14"/>
        <v>0</v>
      </c>
      <c r="O62" s="45"/>
      <c r="P62" s="45"/>
      <c r="Q62" s="41">
        <f t="shared" si="15"/>
        <v>0</v>
      </c>
      <c r="R62" s="45"/>
      <c r="S62" s="45"/>
      <c r="T62" s="41">
        <f t="shared" si="12"/>
        <v>228</v>
      </c>
      <c r="U62" s="45">
        <v>156</v>
      </c>
      <c r="V62" s="45">
        <v>72</v>
      </c>
    </row>
    <row r="63" spans="1:22" ht="33">
      <c r="A63" s="58" t="s">
        <v>71</v>
      </c>
      <c r="B63" s="66" t="s">
        <v>126</v>
      </c>
      <c r="C63" s="40"/>
      <c r="D63" s="40">
        <v>6</v>
      </c>
      <c r="E63" s="40"/>
      <c r="F63" s="44">
        <f t="shared" si="8"/>
        <v>312</v>
      </c>
      <c r="G63" s="40"/>
      <c r="H63" s="40"/>
      <c r="I63" s="40"/>
      <c r="J63" s="40"/>
      <c r="K63" s="40"/>
      <c r="L63" s="43"/>
      <c r="M63" s="43">
        <v>312</v>
      </c>
      <c r="N63" s="44">
        <f t="shared" si="14"/>
        <v>0</v>
      </c>
      <c r="O63" s="46"/>
      <c r="P63" s="46"/>
      <c r="Q63" s="44">
        <f>SUM(R64:S65)</f>
        <v>0</v>
      </c>
      <c r="R63" s="46"/>
      <c r="S63" s="46"/>
      <c r="T63" s="44">
        <f>SUM(U64:V65)</f>
        <v>312</v>
      </c>
      <c r="U63" s="46"/>
      <c r="V63" s="46"/>
    </row>
    <row r="64" spans="1:22" ht="23.25">
      <c r="A64" s="38" t="s">
        <v>127</v>
      </c>
      <c r="B64" s="2" t="s">
        <v>128</v>
      </c>
      <c r="C64" s="40"/>
      <c r="D64" s="40"/>
      <c r="E64" s="40"/>
      <c r="F64" s="44">
        <f t="shared" si="8"/>
        <v>144</v>
      </c>
      <c r="G64" s="40">
        <v>54</v>
      </c>
      <c r="H64" s="40">
        <v>90</v>
      </c>
      <c r="I64" s="40"/>
      <c r="J64" s="40"/>
      <c r="K64" s="40"/>
      <c r="L64" s="43"/>
      <c r="M64" s="40"/>
      <c r="N64" s="41">
        <f t="shared" si="14"/>
        <v>0</v>
      </c>
      <c r="O64" s="45"/>
      <c r="P64" s="45"/>
      <c r="Q64" s="41">
        <f t="shared" si="15"/>
        <v>0</v>
      </c>
      <c r="R64" s="45"/>
      <c r="S64" s="45"/>
      <c r="T64" s="41">
        <f t="shared" si="12"/>
        <v>144</v>
      </c>
      <c r="U64" s="45">
        <v>78</v>
      </c>
      <c r="V64" s="45">
        <v>66</v>
      </c>
    </row>
    <row r="65" spans="1:22" ht="34.5">
      <c r="A65" s="38" t="s">
        <v>129</v>
      </c>
      <c r="B65" s="2" t="s">
        <v>130</v>
      </c>
      <c r="C65" s="40"/>
      <c r="D65" s="40"/>
      <c r="E65" s="40">
        <v>1</v>
      </c>
      <c r="F65" s="44">
        <f t="shared" si="8"/>
        <v>168</v>
      </c>
      <c r="G65" s="40"/>
      <c r="H65" s="40"/>
      <c r="I65" s="40">
        <v>168</v>
      </c>
      <c r="J65" s="40"/>
      <c r="K65" s="40"/>
      <c r="L65" s="43"/>
      <c r="M65" s="43"/>
      <c r="N65" s="44">
        <f>SUM(O66:P67)</f>
        <v>0</v>
      </c>
      <c r="O65" s="46"/>
      <c r="P65" s="46"/>
      <c r="Q65" s="44">
        <f>SUM(R66:S67)</f>
        <v>0</v>
      </c>
      <c r="R65" s="46"/>
      <c r="S65" s="46"/>
      <c r="T65" s="41">
        <f t="shared" si="12"/>
        <v>168</v>
      </c>
      <c r="U65" s="46">
        <v>90</v>
      </c>
      <c r="V65" s="46">
        <v>78</v>
      </c>
    </row>
    <row r="66" spans="1:22" ht="43.5">
      <c r="A66" s="58" t="s">
        <v>131</v>
      </c>
      <c r="B66" s="66" t="s">
        <v>132</v>
      </c>
      <c r="C66" s="43"/>
      <c r="D66" s="43"/>
      <c r="E66" s="43"/>
      <c r="F66" s="44">
        <f t="shared" si="8"/>
        <v>462</v>
      </c>
      <c r="G66" s="40"/>
      <c r="H66" s="40"/>
      <c r="I66" s="40"/>
      <c r="J66" s="40"/>
      <c r="K66" s="40"/>
      <c r="L66" s="43"/>
      <c r="M66" s="43">
        <v>462</v>
      </c>
      <c r="N66" s="41">
        <f t="shared" si="14"/>
        <v>0</v>
      </c>
      <c r="O66" s="45"/>
      <c r="P66" s="45"/>
      <c r="Q66" s="44">
        <f>SUM(R67:S67)</f>
        <v>0</v>
      </c>
      <c r="R66" s="45"/>
      <c r="S66" s="45"/>
      <c r="T66" s="44">
        <f>SUM(U67:V67)</f>
        <v>462</v>
      </c>
      <c r="U66" s="45"/>
      <c r="V66" s="45"/>
    </row>
    <row r="67" spans="1:22" ht="45.75">
      <c r="A67" s="38" t="s">
        <v>133</v>
      </c>
      <c r="B67" s="2" t="s">
        <v>134</v>
      </c>
      <c r="C67" s="40"/>
      <c r="D67" s="40"/>
      <c r="E67" s="40"/>
      <c r="F67" s="44">
        <f t="shared" si="8"/>
        <v>462</v>
      </c>
      <c r="G67" s="40"/>
      <c r="H67" s="40"/>
      <c r="I67" s="40">
        <v>462</v>
      </c>
      <c r="J67" s="40"/>
      <c r="K67" s="40"/>
      <c r="L67" s="43"/>
      <c r="M67" s="40"/>
      <c r="N67" s="41">
        <f t="shared" si="14"/>
        <v>0</v>
      </c>
      <c r="O67" s="45"/>
      <c r="P67" s="45"/>
      <c r="Q67" s="41">
        <f t="shared" si="15"/>
        <v>0</v>
      </c>
      <c r="R67" s="45"/>
      <c r="S67" s="45"/>
      <c r="T67" s="41">
        <f t="shared" si="12"/>
        <v>462</v>
      </c>
      <c r="U67" s="45"/>
      <c r="V67" s="45">
        <v>462</v>
      </c>
    </row>
    <row r="68" spans="1:22" ht="21">
      <c r="A68" s="68" t="s">
        <v>72</v>
      </c>
      <c r="B68" s="69" t="s">
        <v>135</v>
      </c>
      <c r="C68" s="42"/>
      <c r="D68" s="42"/>
      <c r="E68" s="42"/>
      <c r="F68" s="44">
        <f t="shared" si="8"/>
        <v>36</v>
      </c>
      <c r="G68" s="70"/>
      <c r="H68" s="70"/>
      <c r="I68" s="70" t="s">
        <v>3</v>
      </c>
      <c r="J68" s="70"/>
      <c r="K68" s="70"/>
      <c r="L68" s="42">
        <v>36</v>
      </c>
      <c r="M68" s="70"/>
      <c r="N68" s="44">
        <f>O69+P69</f>
        <v>0</v>
      </c>
      <c r="O68" s="46"/>
      <c r="P68" s="46"/>
      <c r="Q68" s="44">
        <f>R69+S69</f>
        <v>0</v>
      </c>
      <c r="R68" s="46"/>
      <c r="S68" s="46"/>
      <c r="T68" s="44">
        <f>SUM(U69:V69)</f>
        <v>36</v>
      </c>
      <c r="U68" s="46"/>
      <c r="V68" s="46"/>
    </row>
    <row r="69" spans="1:22">
      <c r="A69" s="71">
        <v>1</v>
      </c>
      <c r="B69" s="72" t="s">
        <v>136</v>
      </c>
      <c r="C69" s="70"/>
      <c r="D69" s="70"/>
      <c r="E69" s="70"/>
      <c r="F69" s="44">
        <f t="shared" si="8"/>
        <v>36</v>
      </c>
      <c r="G69" s="70">
        <v>36</v>
      </c>
      <c r="H69" s="70"/>
      <c r="I69" s="70"/>
      <c r="J69" s="70"/>
      <c r="K69" s="70"/>
      <c r="L69" s="42"/>
      <c r="M69" s="70"/>
      <c r="N69" s="41">
        <f t="shared" si="14"/>
        <v>0</v>
      </c>
      <c r="O69" s="45"/>
      <c r="P69" s="45"/>
      <c r="Q69" s="41">
        <f t="shared" si="15"/>
        <v>0</v>
      </c>
      <c r="R69" s="45"/>
      <c r="S69" s="45"/>
      <c r="T69" s="41">
        <f t="shared" si="12"/>
        <v>36</v>
      </c>
      <c r="U69" s="46">
        <v>36</v>
      </c>
      <c r="V69" s="45"/>
    </row>
    <row r="70" spans="1:22">
      <c r="A70" s="68" t="s">
        <v>73</v>
      </c>
      <c r="B70" s="73" t="s">
        <v>74</v>
      </c>
      <c r="C70" s="74"/>
      <c r="D70" s="75"/>
      <c r="E70" s="74"/>
      <c r="F70" s="76">
        <v>108</v>
      </c>
      <c r="G70" s="75"/>
      <c r="H70" s="75"/>
      <c r="I70" s="75"/>
      <c r="J70" s="74"/>
      <c r="K70" s="75">
        <v>90</v>
      </c>
      <c r="L70" s="75"/>
      <c r="M70" s="75">
        <v>18</v>
      </c>
      <c r="N70" s="76">
        <f t="shared" si="14"/>
        <v>72</v>
      </c>
      <c r="O70" s="77"/>
      <c r="P70" s="77">
        <v>72</v>
      </c>
      <c r="Q70" s="76">
        <f t="shared" si="15"/>
        <v>18</v>
      </c>
      <c r="R70" s="77">
        <v>18</v>
      </c>
      <c r="S70" s="77"/>
      <c r="T70" s="76">
        <f t="shared" si="12"/>
        <v>18</v>
      </c>
      <c r="U70" s="77">
        <v>18</v>
      </c>
      <c r="V70" s="77"/>
    </row>
    <row r="71" spans="1:22">
      <c r="A71" s="68" t="s">
        <v>75</v>
      </c>
      <c r="B71" s="69" t="s">
        <v>76</v>
      </c>
      <c r="C71" s="70"/>
      <c r="D71" s="42"/>
      <c r="E71" s="70"/>
      <c r="F71" s="44">
        <v>36</v>
      </c>
      <c r="G71" s="42"/>
      <c r="H71" s="42"/>
      <c r="I71" s="42"/>
      <c r="J71" s="70"/>
      <c r="K71" s="70"/>
      <c r="L71" s="42"/>
      <c r="M71" s="42">
        <v>36</v>
      </c>
      <c r="N71" s="44">
        <f t="shared" si="14"/>
        <v>0</v>
      </c>
      <c r="O71" s="46"/>
      <c r="P71" s="46"/>
      <c r="Q71" s="44">
        <f t="shared" si="15"/>
        <v>0</v>
      </c>
      <c r="R71" s="46"/>
      <c r="S71" s="46"/>
      <c r="T71" s="44">
        <f t="shared" si="12"/>
        <v>36</v>
      </c>
      <c r="U71" s="46"/>
      <c r="V71" s="46">
        <v>36</v>
      </c>
    </row>
    <row r="72" spans="1:22" ht="42">
      <c r="A72" s="78"/>
      <c r="B72" s="69" t="s">
        <v>77</v>
      </c>
      <c r="C72" s="70"/>
      <c r="D72" s="42"/>
      <c r="E72" s="70"/>
      <c r="F72" s="44">
        <f>F20+F34+F45+F70+F71</f>
        <v>4320</v>
      </c>
      <c r="G72" s="42"/>
      <c r="H72" s="42"/>
      <c r="I72" s="42"/>
      <c r="J72" s="70"/>
      <c r="K72" s="70"/>
      <c r="L72" s="42"/>
      <c r="M72" s="70"/>
      <c r="N72" s="44">
        <f t="shared" ref="N72:V72" si="16">N20+N34+N45+N70+N71</f>
        <v>1440</v>
      </c>
      <c r="O72" s="44">
        <f t="shared" si="16"/>
        <v>612</v>
      </c>
      <c r="P72" s="44">
        <f t="shared" si="16"/>
        <v>828</v>
      </c>
      <c r="Q72" s="44">
        <f t="shared" si="16"/>
        <v>1440</v>
      </c>
      <c r="R72" s="44">
        <f t="shared" si="16"/>
        <v>612</v>
      </c>
      <c r="S72" s="44">
        <f t="shared" si="16"/>
        <v>828</v>
      </c>
      <c r="T72" s="44">
        <f t="shared" si="16"/>
        <v>1440</v>
      </c>
      <c r="U72" s="44">
        <f t="shared" si="16"/>
        <v>612</v>
      </c>
      <c r="V72" s="44">
        <f t="shared" si="16"/>
        <v>828</v>
      </c>
    </row>
    <row r="73" spans="1:22">
      <c r="A73" s="71" t="s">
        <v>147</v>
      </c>
      <c r="B73" s="72" t="s">
        <v>148</v>
      </c>
      <c r="C73" s="70"/>
      <c r="D73" s="70"/>
      <c r="E73" s="70"/>
      <c r="F73" s="41">
        <v>300</v>
      </c>
      <c r="G73" s="70"/>
      <c r="H73" s="70"/>
      <c r="I73" s="70"/>
      <c r="J73" s="70"/>
      <c r="K73" s="70"/>
      <c r="L73" s="70"/>
      <c r="M73" s="70"/>
      <c r="N73" s="70">
        <v>100</v>
      </c>
      <c r="O73" s="87"/>
      <c r="P73" s="88"/>
      <c r="Q73" s="88">
        <v>100</v>
      </c>
      <c r="R73" s="87"/>
      <c r="S73" s="88"/>
      <c r="T73" s="88">
        <v>100</v>
      </c>
      <c r="U73" s="87"/>
      <c r="V73" s="88"/>
    </row>
    <row r="74" spans="1:22">
      <c r="A74" s="71" t="s">
        <v>149</v>
      </c>
      <c r="B74" s="72" t="s">
        <v>150</v>
      </c>
      <c r="C74" s="70"/>
      <c r="D74" s="70"/>
      <c r="E74" s="70"/>
      <c r="F74" s="41">
        <v>340</v>
      </c>
      <c r="G74" s="70"/>
      <c r="H74" s="70"/>
      <c r="I74" s="70"/>
      <c r="J74" s="70"/>
      <c r="K74" s="70"/>
      <c r="L74" s="70"/>
      <c r="M74" s="70"/>
      <c r="N74" s="70">
        <v>140</v>
      </c>
      <c r="O74" s="87"/>
      <c r="P74" s="88"/>
      <c r="Q74" s="88">
        <v>140</v>
      </c>
      <c r="R74" s="87"/>
      <c r="S74" s="88"/>
      <c r="T74" s="88">
        <v>60</v>
      </c>
      <c r="U74" s="87"/>
      <c r="V74" s="88"/>
    </row>
    <row r="75" spans="1:22">
      <c r="A75" s="82"/>
      <c r="B75" s="83" t="s">
        <v>151</v>
      </c>
      <c r="C75" s="84"/>
      <c r="D75" s="84"/>
      <c r="E75" s="84"/>
      <c r="F75" s="85">
        <f>F72+F73+F74</f>
        <v>4960</v>
      </c>
      <c r="G75" s="84"/>
      <c r="H75" s="84"/>
      <c r="I75" s="84"/>
      <c r="J75" s="84"/>
      <c r="K75" s="86"/>
      <c r="L75" s="86"/>
      <c r="M75" s="86"/>
      <c r="N75" s="87">
        <v>1680</v>
      </c>
      <c r="O75" s="89"/>
      <c r="P75" s="89"/>
      <c r="Q75" s="89">
        <v>1680</v>
      </c>
      <c r="R75" s="89"/>
      <c r="S75" s="90"/>
      <c r="T75" s="90">
        <v>1600</v>
      </c>
      <c r="U75" s="89"/>
      <c r="V75" s="90"/>
    </row>
    <row r="76" spans="1:22">
      <c r="A76" s="79"/>
      <c r="B76" s="79"/>
      <c r="C76" s="79"/>
      <c r="D76" s="79"/>
      <c r="E76" s="79"/>
      <c r="F76" s="79"/>
      <c r="G76" s="79"/>
      <c r="H76" s="79"/>
      <c r="I76" s="79"/>
      <c r="J76" s="79"/>
      <c r="K76" s="79"/>
      <c r="L76" s="80"/>
      <c r="M76" s="80"/>
      <c r="N76" s="80"/>
      <c r="O76" s="80"/>
      <c r="P76" s="80"/>
      <c r="Q76" s="80"/>
      <c r="R76" s="80"/>
      <c r="S76" s="80"/>
      <c r="T76" s="80"/>
      <c r="U76" s="80"/>
      <c r="V76" s="80"/>
    </row>
    <row r="77" spans="1:22">
      <c r="A77" s="91" t="s">
        <v>152</v>
      </c>
      <c r="B77" s="91"/>
      <c r="C77" s="91"/>
      <c r="D77" s="91"/>
      <c r="E77" s="91"/>
      <c r="F77" s="91"/>
      <c r="G77" s="91"/>
      <c r="H77" s="91"/>
      <c r="I77" s="91"/>
      <c r="J77" s="91"/>
      <c r="K77" s="91"/>
      <c r="L77" s="91"/>
      <c r="M77" s="91"/>
      <c r="N77" s="91"/>
      <c r="O77" s="91"/>
      <c r="P77" s="91"/>
      <c r="Q77" s="91"/>
      <c r="R77" s="91"/>
      <c r="S77" s="91"/>
      <c r="T77" s="91"/>
      <c r="U77" s="91"/>
      <c r="V77" s="91"/>
    </row>
    <row r="78" spans="1:22">
      <c r="A78" s="91"/>
      <c r="B78" s="91"/>
      <c r="C78" s="91"/>
      <c r="D78" s="91"/>
      <c r="E78" s="91"/>
      <c r="F78" s="91"/>
      <c r="G78" s="91"/>
      <c r="H78" s="91"/>
      <c r="I78" s="91"/>
      <c r="J78" s="91"/>
      <c r="K78" s="91"/>
      <c r="L78" s="91"/>
      <c r="M78" s="91"/>
      <c r="N78" s="91"/>
      <c r="O78" s="91"/>
      <c r="P78" s="91"/>
      <c r="Q78" s="91"/>
      <c r="R78" s="91"/>
      <c r="S78" s="91"/>
      <c r="T78" s="91"/>
      <c r="U78" s="91"/>
      <c r="V78" s="91"/>
    </row>
    <row r="79" spans="1:22">
      <c r="A79" s="93"/>
      <c r="B79" s="93"/>
      <c r="C79" s="93"/>
      <c r="D79" s="93"/>
      <c r="E79" s="93"/>
      <c r="F79" s="93"/>
      <c r="G79" s="93"/>
      <c r="H79" s="93"/>
      <c r="I79" s="93"/>
      <c r="J79" s="93"/>
      <c r="K79" s="93"/>
      <c r="L79" s="93"/>
      <c r="M79" s="93"/>
      <c r="N79" s="93"/>
      <c r="O79" s="93"/>
      <c r="P79" s="93"/>
      <c r="Q79" s="93"/>
      <c r="R79" s="93"/>
      <c r="S79" s="93"/>
      <c r="T79" s="93"/>
      <c r="U79" s="93"/>
      <c r="V79" s="93"/>
    </row>
    <row r="80" spans="1:22">
      <c r="A80" s="91" t="s">
        <v>137</v>
      </c>
      <c r="B80" s="91"/>
      <c r="C80" s="91"/>
      <c r="D80" s="91"/>
      <c r="E80" s="91"/>
      <c r="F80" s="91"/>
      <c r="G80" s="91"/>
      <c r="H80" s="91"/>
      <c r="I80" s="91"/>
      <c r="J80" s="91"/>
      <c r="K80" s="91"/>
      <c r="L80" s="91"/>
      <c r="M80" s="91"/>
      <c r="N80" s="91"/>
      <c r="O80" s="91"/>
      <c r="P80" s="91"/>
      <c r="Q80" s="91"/>
      <c r="R80" s="91"/>
      <c r="S80" s="91"/>
      <c r="T80" s="91"/>
      <c r="U80" s="91"/>
      <c r="V80" s="91"/>
    </row>
    <row r="81" spans="1:22">
      <c r="A81" s="92" t="s">
        <v>138</v>
      </c>
      <c r="B81" s="93"/>
      <c r="C81" s="93"/>
      <c r="D81" s="93"/>
      <c r="E81" s="93"/>
      <c r="F81" s="93"/>
      <c r="G81" s="93"/>
      <c r="H81" s="93"/>
      <c r="I81" s="93"/>
      <c r="J81" s="93"/>
      <c r="K81" s="93"/>
      <c r="L81" s="93"/>
      <c r="M81" s="93"/>
      <c r="N81" s="93"/>
      <c r="O81" s="93"/>
      <c r="P81" s="93"/>
      <c r="Q81" s="93"/>
      <c r="R81" s="93"/>
      <c r="S81" s="93"/>
      <c r="T81" s="93"/>
      <c r="U81" s="80"/>
      <c r="V81" s="80"/>
    </row>
    <row r="82" spans="1:22">
      <c r="A82" s="81" t="s">
        <v>3</v>
      </c>
      <c r="U82" s="81"/>
      <c r="V82" s="81"/>
    </row>
    <row r="83" spans="1:22">
      <c r="A83" s="3"/>
      <c r="B83" s="3"/>
      <c r="C83" s="3"/>
      <c r="D83" s="3"/>
      <c r="E83" s="3"/>
      <c r="F83" s="3"/>
      <c r="G83" s="3"/>
      <c r="H83" s="3"/>
      <c r="I83" s="3"/>
      <c r="J83" s="3"/>
      <c r="K83" s="3"/>
      <c r="L83" s="3"/>
      <c r="M83" s="3"/>
      <c r="N83" s="3"/>
      <c r="O83" s="3"/>
      <c r="P83" s="3"/>
      <c r="Q83" s="3"/>
      <c r="R83" s="3"/>
      <c r="S83" s="3"/>
      <c r="T83" s="3"/>
      <c r="U83" s="3"/>
    </row>
    <row r="84" spans="1:22">
      <c r="A84" s="3"/>
      <c r="B84" s="3"/>
      <c r="C84" s="3"/>
      <c r="D84" s="3"/>
      <c r="E84" s="3"/>
      <c r="F84" s="3"/>
      <c r="G84" s="3"/>
      <c r="H84" s="3"/>
      <c r="I84" s="3"/>
      <c r="J84" s="3"/>
      <c r="K84" s="3"/>
      <c r="L84" s="3"/>
      <c r="M84" s="3"/>
      <c r="N84" s="3"/>
      <c r="O84" s="3"/>
      <c r="P84" s="3"/>
      <c r="Q84" s="3"/>
      <c r="R84" s="3"/>
      <c r="S84" s="3"/>
      <c r="T84" s="3"/>
      <c r="U84" s="3"/>
    </row>
    <row r="85" spans="1:22">
      <c r="A85" s="3"/>
      <c r="B85" s="94" t="s">
        <v>78</v>
      </c>
      <c r="C85" s="94"/>
      <c r="D85" s="94"/>
      <c r="E85" s="94"/>
      <c r="F85" s="94"/>
      <c r="G85" s="94"/>
      <c r="H85" s="94"/>
      <c r="I85" s="94"/>
      <c r="J85" s="94"/>
      <c r="K85" s="94"/>
      <c r="L85" s="94"/>
      <c r="M85" s="94"/>
      <c r="N85" s="94"/>
      <c r="O85" s="94"/>
      <c r="P85" s="94"/>
      <c r="Q85" s="94"/>
      <c r="R85" s="94"/>
      <c r="S85" s="94"/>
      <c r="T85" s="94"/>
      <c r="U85" s="3"/>
    </row>
    <row r="86" spans="1:22">
      <c r="A86" s="3"/>
      <c r="B86" s="3"/>
      <c r="C86" s="3"/>
      <c r="D86" s="3"/>
      <c r="E86" s="3"/>
      <c r="F86" s="3"/>
      <c r="G86" s="3"/>
      <c r="H86" s="3"/>
      <c r="I86" s="3"/>
      <c r="J86" s="3"/>
      <c r="K86" s="3"/>
      <c r="L86" s="3"/>
      <c r="M86" s="3"/>
      <c r="N86" s="3"/>
      <c r="O86" s="3"/>
      <c r="P86" s="3"/>
      <c r="Q86" s="3"/>
      <c r="R86" s="3"/>
      <c r="S86" s="3"/>
      <c r="T86" s="3"/>
      <c r="U86" s="3"/>
    </row>
    <row r="87" spans="1:22">
      <c r="A87" s="3"/>
      <c r="B87" s="3"/>
      <c r="C87" s="3"/>
      <c r="D87" s="3"/>
      <c r="E87" s="3"/>
      <c r="F87" s="3"/>
      <c r="G87" s="3"/>
      <c r="H87" s="3"/>
      <c r="I87" s="3"/>
      <c r="J87" s="3"/>
      <c r="K87" s="3"/>
      <c r="L87" s="3"/>
      <c r="M87" s="3"/>
      <c r="N87" s="3"/>
      <c r="O87" s="3"/>
      <c r="P87" s="3"/>
      <c r="Q87" s="3"/>
      <c r="R87" s="3"/>
      <c r="S87" s="3"/>
      <c r="T87" s="3"/>
      <c r="U87" s="3"/>
    </row>
    <row r="88" spans="1:22">
      <c r="A88" s="3"/>
      <c r="B88" s="3"/>
      <c r="C88" s="3"/>
      <c r="D88" s="3"/>
      <c r="E88" s="3"/>
      <c r="F88" s="3"/>
      <c r="G88" s="3"/>
      <c r="H88" s="3"/>
      <c r="I88" s="3"/>
      <c r="J88" s="3"/>
      <c r="K88" s="3"/>
      <c r="L88" s="3"/>
      <c r="M88" s="3"/>
      <c r="N88" s="3"/>
      <c r="O88" s="3"/>
      <c r="P88" s="3"/>
      <c r="Q88" s="3"/>
      <c r="R88" s="3"/>
      <c r="S88" s="3"/>
      <c r="T88" s="3"/>
      <c r="U88" s="3"/>
    </row>
    <row r="89" spans="1:22">
      <c r="A89" s="3"/>
      <c r="B89" s="3"/>
      <c r="C89" s="3"/>
      <c r="D89" s="3"/>
      <c r="E89" s="3"/>
      <c r="F89" s="3"/>
      <c r="G89" s="3"/>
      <c r="H89" s="3"/>
      <c r="I89" s="3"/>
      <c r="J89" s="3"/>
      <c r="K89" s="3"/>
      <c r="L89" s="3"/>
      <c r="M89" s="3"/>
      <c r="N89" s="3"/>
      <c r="O89" s="3"/>
      <c r="P89" s="3"/>
      <c r="Q89" s="3"/>
      <c r="R89" s="3"/>
      <c r="S89" s="3"/>
      <c r="T89" s="3"/>
      <c r="U89" s="3"/>
    </row>
    <row r="90" spans="1:22">
      <c r="A90" s="3"/>
      <c r="B90" s="3"/>
      <c r="C90" s="3"/>
      <c r="D90" s="3"/>
      <c r="E90" s="3"/>
      <c r="F90" s="3"/>
      <c r="G90" s="3"/>
      <c r="H90" s="3"/>
      <c r="I90" s="3"/>
      <c r="J90" s="3"/>
      <c r="K90" s="3"/>
      <c r="L90" s="3"/>
      <c r="M90" s="3"/>
      <c r="N90" s="3"/>
      <c r="O90" s="3"/>
      <c r="P90" s="3"/>
      <c r="Q90" s="3"/>
      <c r="R90" s="3"/>
      <c r="S90" s="3"/>
      <c r="T90" s="3"/>
      <c r="U90" s="3"/>
    </row>
    <row r="91" spans="1:22">
      <c r="A91" s="3"/>
      <c r="B91" s="3"/>
      <c r="C91" s="3"/>
      <c r="D91" s="3"/>
      <c r="E91" s="3"/>
      <c r="F91" s="3"/>
      <c r="G91" s="3"/>
      <c r="H91" s="3"/>
      <c r="I91" s="3"/>
      <c r="J91" s="3"/>
      <c r="K91" s="3"/>
      <c r="L91" s="3"/>
      <c r="M91" s="3"/>
      <c r="N91" s="3"/>
      <c r="O91" s="3"/>
      <c r="P91" s="3"/>
      <c r="Q91" s="3"/>
      <c r="R91" s="3"/>
      <c r="S91" s="3"/>
      <c r="T91" s="3"/>
      <c r="U91" s="3"/>
    </row>
  </sheetData>
  <mergeCells count="38">
    <mergeCell ref="Q15:S15"/>
    <mergeCell ref="T15:V15"/>
    <mergeCell ref="K15:K18"/>
    <mergeCell ref="L15:L18"/>
    <mergeCell ref="M15:M18"/>
    <mergeCell ref="O16:O18"/>
    <mergeCell ref="P16:P18"/>
    <mergeCell ref="R16:R18"/>
    <mergeCell ref="A5:U5"/>
    <mergeCell ref="A6:U6"/>
    <mergeCell ref="A7:R7"/>
    <mergeCell ref="B13:V13"/>
    <mergeCell ref="A14:A18"/>
    <mergeCell ref="B14:B18"/>
    <mergeCell ref="C14:E14"/>
    <mergeCell ref="F14:J14"/>
    <mergeCell ref="N14:V14"/>
    <mergeCell ref="C15:C18"/>
    <mergeCell ref="D15:D18"/>
    <mergeCell ref="E15:E18"/>
    <mergeCell ref="F15:F18"/>
    <mergeCell ref="G15:I15"/>
    <mergeCell ref="J15:J18"/>
    <mergeCell ref="N15:P15"/>
    <mergeCell ref="A80:V80"/>
    <mergeCell ref="A81:T81"/>
    <mergeCell ref="B85:T85"/>
    <mergeCell ref="G16:G18"/>
    <mergeCell ref="H16:H18"/>
    <mergeCell ref="I16:I18"/>
    <mergeCell ref="N16:N18"/>
    <mergeCell ref="Q16:Q18"/>
    <mergeCell ref="T16:T18"/>
    <mergeCell ref="S16:S18"/>
    <mergeCell ref="U16:U18"/>
    <mergeCell ref="V16:V18"/>
    <mergeCell ref="A77:V78"/>
    <mergeCell ref="A79:V79"/>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Завуч</dc:creator>
  <cp:lastModifiedBy>Айнур</cp:lastModifiedBy>
  <cp:lastPrinted>2020-09-04T06:04:29Z</cp:lastPrinted>
  <dcterms:created xsi:type="dcterms:W3CDTF">2020-05-26T03:45:07Z</dcterms:created>
  <dcterms:modified xsi:type="dcterms:W3CDTF">2020-09-04T06:04:35Z</dcterms:modified>
</cp:coreProperties>
</file>