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35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T34"/>
  <c r="Q34"/>
  <c r="N34"/>
  <c r="F34"/>
  <c r="T33"/>
  <c r="Q33"/>
  <c r="N33"/>
  <c r="F33"/>
  <c r="T32"/>
  <c r="Q32"/>
  <c r="N32"/>
  <c r="F32"/>
  <c r="T31"/>
  <c r="Q31"/>
  <c r="N31"/>
  <c r="F31"/>
  <c r="T30"/>
  <c r="Q30"/>
  <c r="F30" s="1"/>
  <c r="N30"/>
  <c r="T29"/>
  <c r="Q29"/>
  <c r="N29"/>
  <c r="F29" s="1"/>
  <c r="T28"/>
  <c r="Q28"/>
  <c r="N28"/>
  <c r="F28" s="1"/>
  <c r="T27"/>
  <c r="Q27"/>
  <c r="N27"/>
  <c r="T26"/>
  <c r="Q26"/>
  <c r="N26"/>
  <c r="F26" s="1"/>
  <c r="T25"/>
  <c r="Q25"/>
  <c r="N25"/>
  <c r="T24"/>
  <c r="Q24"/>
  <c r="N24"/>
  <c r="F24" s="1"/>
  <c r="T23"/>
  <c r="Q23"/>
  <c r="N23"/>
  <c r="T22"/>
  <c r="Q22"/>
  <c r="N22"/>
  <c r="F23" l="1"/>
  <c r="F25"/>
  <c r="F27"/>
  <c r="F22"/>
  <c r="F77"/>
  <c r="F76"/>
  <c r="T74"/>
  <c r="F74" s="1"/>
  <c r="T73"/>
  <c r="Q73"/>
  <c r="N73"/>
  <c r="T72"/>
  <c r="Q72"/>
  <c r="N72"/>
  <c r="T71"/>
  <c r="Q71"/>
  <c r="N71"/>
  <c r="T70"/>
  <c r="Q70"/>
  <c r="N70"/>
  <c r="T69"/>
  <c r="Q69"/>
  <c r="N69"/>
  <c r="V68"/>
  <c r="U68"/>
  <c r="T68"/>
  <c r="R68"/>
  <c r="Q68"/>
  <c r="F68" s="1"/>
  <c r="T67"/>
  <c r="Q67"/>
  <c r="N67"/>
  <c r="T66"/>
  <c r="Q66"/>
  <c r="N66"/>
  <c r="F66" s="1"/>
  <c r="T65"/>
  <c r="Q65"/>
  <c r="N65"/>
  <c r="T64"/>
  <c r="Q64"/>
  <c r="N64"/>
  <c r="F64" s="1"/>
  <c r="T63"/>
  <c r="Q63"/>
  <c r="N63"/>
  <c r="T62"/>
  <c r="Q62"/>
  <c r="N62"/>
  <c r="F62" s="1"/>
  <c r="T61"/>
  <c r="Q61"/>
  <c r="N61"/>
  <c r="T60"/>
  <c r="Q60"/>
  <c r="N60"/>
  <c r="F60" s="1"/>
  <c r="T59"/>
  <c r="Q59"/>
  <c r="N59"/>
  <c r="T58"/>
  <c r="T57" s="1"/>
  <c r="T56" s="1"/>
  <c r="Q58"/>
  <c r="N58"/>
  <c r="F58" s="1"/>
  <c r="V57"/>
  <c r="U57"/>
  <c r="S57"/>
  <c r="S56" s="1"/>
  <c r="R57"/>
  <c r="R56" s="1"/>
  <c r="Q57"/>
  <c r="Q56" s="1"/>
  <c r="N57"/>
  <c r="N56" s="1"/>
  <c r="V56"/>
  <c r="U56"/>
  <c r="P56"/>
  <c r="T55"/>
  <c r="Q55"/>
  <c r="N55"/>
  <c r="F55" s="1"/>
  <c r="T54"/>
  <c r="Q54"/>
  <c r="N54"/>
  <c r="T53"/>
  <c r="Q53"/>
  <c r="N53"/>
  <c r="T52"/>
  <c r="Q52"/>
  <c r="N52"/>
  <c r="F52"/>
  <c r="T51"/>
  <c r="Q51"/>
  <c r="N51"/>
  <c r="F51"/>
  <c r="T50"/>
  <c r="Q50"/>
  <c r="N50"/>
  <c r="F50"/>
  <c r="T49"/>
  <c r="Q49"/>
  <c r="N49"/>
  <c r="F49"/>
  <c r="T48"/>
  <c r="Q48"/>
  <c r="N48"/>
  <c r="F48"/>
  <c r="F47" s="1"/>
  <c r="V47"/>
  <c r="U47"/>
  <c r="T47"/>
  <c r="S47"/>
  <c r="R47"/>
  <c r="Q47"/>
  <c r="P47"/>
  <c r="O47"/>
  <c r="N47"/>
  <c r="M47"/>
  <c r="L47"/>
  <c r="K47"/>
  <c r="H47"/>
  <c r="G47"/>
  <c r="T46"/>
  <c r="Q46"/>
  <c r="N46"/>
  <c r="T45"/>
  <c r="Q45"/>
  <c r="N45"/>
  <c r="T44"/>
  <c r="Q44"/>
  <c r="N44"/>
  <c r="T43"/>
  <c r="Q43"/>
  <c r="N43"/>
  <c r="T42"/>
  <c r="Q42"/>
  <c r="N42"/>
  <c r="T41"/>
  <c r="Q41"/>
  <c r="N41"/>
  <c r="F41" s="1"/>
  <c r="T40"/>
  <c r="Q40"/>
  <c r="N40"/>
  <c r="V39"/>
  <c r="U39"/>
  <c r="S39"/>
  <c r="R39"/>
  <c r="Q39"/>
  <c r="P39"/>
  <c r="O39"/>
  <c r="M39"/>
  <c r="L39"/>
  <c r="K39"/>
  <c r="H39"/>
  <c r="G39"/>
  <c r="T38"/>
  <c r="Q38"/>
  <c r="N38"/>
  <c r="T37"/>
  <c r="Q37"/>
  <c r="N37"/>
  <c r="T36"/>
  <c r="T35" s="1"/>
  <c r="Q36"/>
  <c r="N36"/>
  <c r="V35"/>
  <c r="U35"/>
  <c r="S35"/>
  <c r="R35"/>
  <c r="P35"/>
  <c r="O35"/>
  <c r="N35"/>
  <c r="M35"/>
  <c r="L35"/>
  <c r="K35"/>
  <c r="H35"/>
  <c r="G35"/>
  <c r="V21"/>
  <c r="U21"/>
  <c r="T21"/>
  <c r="S21"/>
  <c r="R21"/>
  <c r="P21"/>
  <c r="O21"/>
  <c r="N21"/>
  <c r="M21"/>
  <c r="L21"/>
  <c r="K21"/>
  <c r="I21"/>
  <c r="H21"/>
  <c r="Q21" l="1"/>
  <c r="Q35"/>
  <c r="F40"/>
  <c r="F69"/>
  <c r="F37"/>
  <c r="F42"/>
  <c r="T39"/>
  <c r="F44"/>
  <c r="F46"/>
  <c r="F71"/>
  <c r="K75"/>
  <c r="M75"/>
  <c r="O75"/>
  <c r="P75"/>
  <c r="R75"/>
  <c r="V75"/>
  <c r="F70"/>
  <c r="F72"/>
  <c r="Q75"/>
  <c r="Q78" s="1"/>
  <c r="F36"/>
  <c r="F38"/>
  <c r="N39"/>
  <c r="F43"/>
  <c r="F45"/>
  <c r="L75"/>
  <c r="F54"/>
  <c r="S75"/>
  <c r="U75"/>
  <c r="F59"/>
  <c r="F61"/>
  <c r="F63"/>
  <c r="F65"/>
  <c r="F67"/>
  <c r="N75"/>
  <c r="T75"/>
  <c r="T78" s="1"/>
  <c r="G21"/>
  <c r="F35"/>
  <c r="F73"/>
  <c r="N78" l="1"/>
  <c r="F75"/>
  <c r="F57"/>
  <c r="F56" s="1"/>
  <c r="F78" s="1"/>
  <c r="F39"/>
</calcChain>
</file>

<file path=xl/sharedStrings.xml><?xml version="1.0" encoding="utf-8"?>
<sst xmlns="http://schemas.openxmlformats.org/spreadsheetml/2006/main" count="166" uniqueCount="156">
  <si>
    <t>Бекітемін</t>
  </si>
  <si>
    <t>Арнаулы кәсіптік колледж КММ директоры</t>
  </si>
  <si>
    <t>_______________ Р.Аяпбергенова</t>
  </si>
  <si>
    <t>ЖҰМЫС ОҚУ ЖОСПАРЫ</t>
  </si>
  <si>
    <t>Оқу нысаны: күндізгі</t>
  </si>
  <si>
    <t xml:space="preserve"> </t>
  </si>
  <si>
    <t>Оқу үдерісінің жоспары</t>
  </si>
  <si>
    <t>негізгі орта білім беру базасында</t>
  </si>
  <si>
    <t>Цклдер және пәндердің индексі</t>
  </si>
  <si>
    <t>Циклдер және пәндердің атауы</t>
  </si>
  <si>
    <t>Бақылау нысаны</t>
  </si>
  <si>
    <t>Оқу уақыты-ң көлемі (сағ)</t>
  </si>
  <si>
    <t xml:space="preserve">                                курстар бойынша бөлу</t>
  </si>
  <si>
    <t>Курстар бойынша бөлу</t>
  </si>
  <si>
    <t>Емтихан</t>
  </si>
  <si>
    <t>Сынақ</t>
  </si>
  <si>
    <t>Бақылау жұмысы саны</t>
  </si>
  <si>
    <t>Жалпы сағат саны</t>
  </si>
  <si>
    <t xml:space="preserve">1-курс </t>
  </si>
  <si>
    <t xml:space="preserve">2-курс </t>
  </si>
  <si>
    <t xml:space="preserve">3-курс </t>
  </si>
  <si>
    <t>теориялық сабақтар</t>
  </si>
  <si>
    <t>практикалық саб-р (ЗПС)</t>
  </si>
  <si>
    <t>Жалпы 1-курс сағаты</t>
  </si>
  <si>
    <t>Жалпы 2-курс сағаты</t>
  </si>
  <si>
    <t xml:space="preserve">3-сем-17 (612)              </t>
  </si>
  <si>
    <t xml:space="preserve">4-сем-23 (828)              </t>
  </si>
  <si>
    <t>1-семестр 17 апта 612сағ</t>
  </si>
  <si>
    <t>2-семестр 23апта 828сағ</t>
  </si>
  <si>
    <t>1-курс</t>
  </si>
  <si>
    <t>2-курс</t>
  </si>
  <si>
    <t>3-курс</t>
  </si>
  <si>
    <t>ЖБП 00</t>
  </si>
  <si>
    <t>Жалпы білім беру пәндері</t>
  </si>
  <si>
    <t>ЖБП.01</t>
  </si>
  <si>
    <t>ЖБП.02</t>
  </si>
  <si>
    <t>ЖБП.03</t>
  </si>
  <si>
    <t>ЖБП.04</t>
  </si>
  <si>
    <t>Қазақстан тарихы</t>
  </si>
  <si>
    <t>ЖБП.05</t>
  </si>
  <si>
    <t>Дүние жүзілік тарихы</t>
  </si>
  <si>
    <t>ЖБП.06</t>
  </si>
  <si>
    <t>ЖБП.07</t>
  </si>
  <si>
    <t>ЖБП.08</t>
  </si>
  <si>
    <t>ЖБП.09</t>
  </si>
  <si>
    <t>ЖБП.10</t>
  </si>
  <si>
    <t>ЖБП.11</t>
  </si>
  <si>
    <t>ЖБП.12</t>
  </si>
  <si>
    <t>ЖБП.13</t>
  </si>
  <si>
    <t>Емдік дене шынықтыру</t>
  </si>
  <si>
    <t>Кәсіптік орыс тілі</t>
  </si>
  <si>
    <t>Кәсіптік шет тілі</t>
  </si>
  <si>
    <t>Мемлекеттік тілде іс-қағаздарын жүргізу</t>
  </si>
  <si>
    <t>ҚА.01</t>
  </si>
  <si>
    <t>К</t>
  </si>
  <si>
    <t>Ф</t>
  </si>
  <si>
    <t>«____» _______________ 2020ж.</t>
  </si>
  <si>
    <t>оның ішінде</t>
  </si>
  <si>
    <t>семестрлер бойынша</t>
  </si>
  <si>
    <t>өндірістік оқыту</t>
  </si>
  <si>
    <t xml:space="preserve">5-сем-17 (612)              </t>
  </si>
  <si>
    <t xml:space="preserve">6-сем-23 (828)              </t>
  </si>
  <si>
    <t>техникалық және кәсіптік білім (01.09.2020ж.)</t>
  </si>
  <si>
    <t>Білім коды мен саласы: 0500000-Қызмет көрсету, экономика және басқару</t>
  </si>
  <si>
    <t>Мамандығы: 0518000-Есеп және аудит (салалар бойынша)</t>
  </si>
  <si>
    <t>Біліктілігі: 0518012-Бухгалтер</t>
  </si>
  <si>
    <t>Қаржы және несие</t>
  </si>
  <si>
    <t>Бухгалтерлік есеп негіздері</t>
  </si>
  <si>
    <t>Менеджмент негіздері</t>
  </si>
  <si>
    <t>Маркетинг негіздері</t>
  </si>
  <si>
    <t>Статистика</t>
  </si>
  <si>
    <t>Салық және салық салу</t>
  </si>
  <si>
    <t>Аудит</t>
  </si>
  <si>
    <t>Экономикалық теория негіздері</t>
  </si>
  <si>
    <t>математика</t>
  </si>
  <si>
    <t>иформатика</t>
  </si>
  <si>
    <t>қазақ тілі</t>
  </si>
  <si>
    <t>әдебиет</t>
  </si>
  <si>
    <t>орыс тілі мен әдебиеті</t>
  </si>
  <si>
    <t>шетел тілдері</t>
  </si>
  <si>
    <t>өзін-өзі тану</t>
  </si>
  <si>
    <t>ЖГП. 00</t>
  </si>
  <si>
    <t>Жалпы гуманитарлық пәндер</t>
  </si>
  <si>
    <t>ЖГП.01</t>
  </si>
  <si>
    <t>ЖГП.02</t>
  </si>
  <si>
    <t>ЖГП.03</t>
  </si>
  <si>
    <t>ЖКП.00</t>
  </si>
  <si>
    <t>Жалпы кәсіптік пәндер</t>
  </si>
  <si>
    <t>ЖКП.01</t>
  </si>
  <si>
    <t>ЖКП.02</t>
  </si>
  <si>
    <t>ЖКП.03</t>
  </si>
  <si>
    <t>ЖКП.04</t>
  </si>
  <si>
    <t>Экономистерге арналған математика</t>
  </si>
  <si>
    <t>ЖКП.05</t>
  </si>
  <si>
    <t>Экономикалық информатика және ақпараттық технология</t>
  </si>
  <si>
    <t>ЖКП.06</t>
  </si>
  <si>
    <t>ЖКП.07</t>
  </si>
  <si>
    <t>АП.00</t>
  </si>
  <si>
    <t>Арнайы пәндер</t>
  </si>
  <si>
    <t>АП.01</t>
  </si>
  <si>
    <t>Қаржылық есеп</t>
  </si>
  <si>
    <t>АП.02</t>
  </si>
  <si>
    <t>АП.03</t>
  </si>
  <si>
    <t>Қаржылық есепті талдау</t>
  </si>
  <si>
    <t>АП.04</t>
  </si>
  <si>
    <t>АП.05</t>
  </si>
  <si>
    <t>1С:Бухгалтерия бағдарламасы бойынша бухгалтерлік есепті автоматтандыру</t>
  </si>
  <si>
    <t>БҰАП. 00</t>
  </si>
  <si>
    <t>Білім беру ұйымы анықтайтын пәндер</t>
  </si>
  <si>
    <t>БҰАП. 01</t>
  </si>
  <si>
    <t>БҰАП. 02</t>
  </si>
  <si>
    <t>ӨО және КП00</t>
  </si>
  <si>
    <t>өндірістік оқыту және кәсіптік практика</t>
  </si>
  <si>
    <t>КП01</t>
  </si>
  <si>
    <t>Оқу практикасы</t>
  </si>
  <si>
    <t>КП01.01</t>
  </si>
  <si>
    <t>экономикалық теория негіздері</t>
  </si>
  <si>
    <t>КП01.02</t>
  </si>
  <si>
    <t>КП01.03</t>
  </si>
  <si>
    <t>экономикалық информатика және ақпараттық технологиялар</t>
  </si>
  <si>
    <t>КП01.04</t>
  </si>
  <si>
    <t>мемлекеттік тілде іс-қағаздарын жүргізу</t>
  </si>
  <si>
    <t>КП01.05</t>
  </si>
  <si>
    <t>статистика</t>
  </si>
  <si>
    <t>КП01.06</t>
  </si>
  <si>
    <t>КП01.07</t>
  </si>
  <si>
    <t>салық және салық салу</t>
  </si>
  <si>
    <t>КП01.08</t>
  </si>
  <si>
    <t>қаржылық есепті талдау</t>
  </si>
  <si>
    <t>КП01.09</t>
  </si>
  <si>
    <t>аудит</t>
  </si>
  <si>
    <t>КП01.10</t>
  </si>
  <si>
    <t>1С: Бухгалтерия бағдарламасы бойынша бухгалтерлік есепті автоматтандыру</t>
  </si>
  <si>
    <t>КП02</t>
  </si>
  <si>
    <t>Кәсіптік практика</t>
  </si>
  <si>
    <t>КП02.01</t>
  </si>
  <si>
    <t>КП02.02</t>
  </si>
  <si>
    <t>КП02.03</t>
  </si>
  <si>
    <t>АА. 00</t>
  </si>
  <si>
    <t>Аралық аттестация</t>
  </si>
  <si>
    <t>1,2,5</t>
  </si>
  <si>
    <t>ҚА. 00</t>
  </si>
  <si>
    <t>Қорытынды аттестация</t>
  </si>
  <si>
    <t>Міндетті оқытудың қорытындысы</t>
  </si>
  <si>
    <t>Кеңес берулер</t>
  </si>
  <si>
    <t>Факультативтік сабақтар</t>
  </si>
  <si>
    <t>Барлығы:</t>
  </si>
  <si>
    <t xml:space="preserve">Физика  </t>
  </si>
  <si>
    <t>Биология</t>
  </si>
  <si>
    <t>География</t>
  </si>
  <si>
    <t>1,2,3</t>
  </si>
  <si>
    <t xml:space="preserve">Оқытудың нормативтік мерзімі:  2 жыл 10 ай </t>
  </si>
  <si>
    <t>Қортынды  аттестация</t>
  </si>
  <si>
    <t>1)Мемлекеттік емтихан:  Қаржылық есеп;    Қаржылық есепті талдау</t>
  </si>
  <si>
    <t>ҚР Білім және ғылым министрінің 2015 жылғы 15 маусымдағы №384 бұйрығына 64-қосымшасына сәйкес</t>
  </si>
  <si>
    <t>Директордың оқу-өндірістік жұмысы жөніндегі орынбасары                        А.Сейтжанова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</si>
</sst>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top" wrapText="1"/>
    </xf>
    <xf numFmtId="0" fontId="7" fillId="3" borderId="1" xfId="0" applyFont="1" applyFill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vertical="top" wrapText="1"/>
    </xf>
    <xf numFmtId="0" fontId="10" fillId="0" borderId="1" xfId="0" applyFont="1" applyBorder="1"/>
    <xf numFmtId="0" fontId="11" fillId="3" borderId="1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12" fillId="0" borderId="1" xfId="0" applyFont="1" applyBorder="1" applyAlignment="1">
      <alignment vertical="top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top" wrapText="1"/>
    </xf>
    <xf numFmtId="0" fontId="9" fillId="4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12" fillId="0" borderId="1" xfId="0" applyFont="1" applyBorder="1"/>
    <xf numFmtId="0" fontId="3" fillId="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11" fillId="0" borderId="1" xfId="0" applyFont="1" applyBorder="1"/>
    <xf numFmtId="0" fontId="6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0" fillId="3" borderId="1" xfId="0" applyFill="1" applyBorder="1"/>
    <xf numFmtId="0" fontId="13" fillId="0" borderId="0" xfId="0" applyFont="1" applyAlignment="1">
      <alignment horizontal="center" vertical="top"/>
    </xf>
    <xf numFmtId="0" fontId="14" fillId="0" borderId="0" xfId="0" applyFont="1" applyFill="1"/>
    <xf numFmtId="0" fontId="13" fillId="0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/>
    <xf numFmtId="0" fontId="13" fillId="0" borderId="0" xfId="0" applyFont="1" applyBorder="1"/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 shrinkToFi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textRotation="90" wrapText="1"/>
    </xf>
    <xf numFmtId="0" fontId="2" fillId="0" borderId="6" xfId="0" applyFont="1" applyBorder="1" applyAlignment="1">
      <alignment textRotation="90" wrapText="1"/>
    </xf>
    <xf numFmtId="0" fontId="2" fillId="0" borderId="7" xfId="0" applyFont="1" applyBorder="1" applyAlignment="1">
      <alignment textRotation="90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5" xfId="0" applyFont="1" applyBorder="1" applyAlignment="1">
      <alignment vertical="center" textRotation="90"/>
    </xf>
    <xf numFmtId="0" fontId="2" fillId="0" borderId="6" xfId="0" applyFont="1" applyBorder="1" applyAlignment="1">
      <alignment vertical="center" textRotation="90"/>
    </xf>
    <xf numFmtId="0" fontId="2" fillId="0" borderId="7" xfId="0" applyFont="1" applyBorder="1" applyAlignment="1">
      <alignment vertical="center" textRotation="90"/>
    </xf>
    <xf numFmtId="0" fontId="2" fillId="2" borderId="5" xfId="0" applyFont="1" applyFill="1" applyBorder="1" applyAlignment="1">
      <alignment textRotation="90" wrapText="1"/>
    </xf>
    <xf numFmtId="0" fontId="2" fillId="2" borderId="6" xfId="0" applyFont="1" applyFill="1" applyBorder="1" applyAlignment="1">
      <alignment textRotation="90" wrapText="1"/>
    </xf>
    <xf numFmtId="0" fontId="2" fillId="2" borderId="7" xfId="0" applyFont="1" applyFill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topLeftCell="A66" workbookViewId="0">
      <selection sqref="A1:V86"/>
    </sheetView>
  </sheetViews>
  <sheetFormatPr defaultRowHeight="15"/>
  <cols>
    <col min="1" max="1" width="8" customWidth="1"/>
    <col min="2" max="2" width="21.42578125" customWidth="1"/>
    <col min="3" max="3" width="3.28515625" customWidth="1"/>
    <col min="4" max="4" width="2.85546875" customWidth="1"/>
    <col min="5" max="5" width="4" customWidth="1"/>
    <col min="6" max="7" width="5.7109375" customWidth="1"/>
    <col min="8" max="8" width="5.140625" customWidth="1"/>
    <col min="9" max="9" width="4.5703125" customWidth="1"/>
    <col min="10" max="13" width="5.7109375" customWidth="1"/>
    <col min="14" max="14" width="4.42578125" customWidth="1"/>
    <col min="15" max="15" width="5.5703125" customWidth="1"/>
    <col min="16" max="17" width="5.7109375" customWidth="1"/>
    <col min="18" max="18" width="5" customWidth="1"/>
    <col min="19" max="20" width="5.42578125" customWidth="1"/>
    <col min="21" max="21" width="5.28515625" customWidth="1"/>
    <col min="22" max="22" width="4.5703125" customWidth="1"/>
  </cols>
  <sheetData>
    <row r="1" spans="1:22">
      <c r="O1" s="2" t="s">
        <v>0</v>
      </c>
      <c r="P1" s="2"/>
    </row>
    <row r="2" spans="1:2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2"/>
    </row>
    <row r="3" spans="1:2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2</v>
      </c>
      <c r="P3" s="2"/>
      <c r="Q3" s="2"/>
    </row>
    <row r="4" spans="1:2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s">
        <v>56</v>
      </c>
      <c r="P4" s="2"/>
      <c r="Q4" s="2"/>
    </row>
    <row r="5" spans="1:2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2">
      <c r="A7" s="2" t="s">
        <v>62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2" ht="16.5" customHeight="1">
      <c r="A8" s="2" t="s">
        <v>63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2">
      <c r="A9" s="2" t="s">
        <v>64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2">
      <c r="A10" s="2" t="s">
        <v>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>
      <c r="A12" s="2"/>
      <c r="B12" s="2"/>
      <c r="C12" s="2"/>
      <c r="D12" s="2"/>
      <c r="E12" s="2" t="s">
        <v>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V12" t="s">
        <v>5</v>
      </c>
    </row>
    <row r="13" spans="1:22">
      <c r="A13" s="2"/>
      <c r="B13" s="2"/>
      <c r="C13" s="2"/>
      <c r="D13" s="2"/>
      <c r="E13" s="2" t="s">
        <v>151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2">
      <c r="A14" s="2" t="s">
        <v>6</v>
      </c>
      <c r="B14" s="2"/>
      <c r="C14" s="2"/>
      <c r="D14" s="2"/>
      <c r="E14" s="2" t="s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ht="17.25" customHeight="1">
      <c r="A15" s="113" t="s">
        <v>8</v>
      </c>
      <c r="B15" s="116" t="s">
        <v>9</v>
      </c>
      <c r="C15" s="6" t="s">
        <v>10</v>
      </c>
      <c r="D15" s="6"/>
      <c r="E15" s="6"/>
      <c r="F15" s="6" t="s">
        <v>11</v>
      </c>
      <c r="G15" s="6"/>
      <c r="H15" s="6"/>
      <c r="I15" s="107" t="s">
        <v>12</v>
      </c>
      <c r="J15" s="108"/>
      <c r="K15" s="108"/>
      <c r="L15" s="108"/>
      <c r="M15" s="109"/>
      <c r="N15" s="110" t="s">
        <v>13</v>
      </c>
      <c r="O15" s="111"/>
      <c r="P15" s="111"/>
      <c r="Q15" s="111"/>
      <c r="R15" s="111"/>
      <c r="S15" s="111"/>
      <c r="T15" s="111"/>
      <c r="U15" s="111"/>
      <c r="V15" s="112"/>
    </row>
    <row r="16" spans="1:22" ht="15.75" customHeight="1">
      <c r="A16" s="114"/>
      <c r="B16" s="117"/>
      <c r="C16" s="119" t="s">
        <v>14</v>
      </c>
      <c r="D16" s="119" t="s">
        <v>15</v>
      </c>
      <c r="E16" s="113" t="s">
        <v>16</v>
      </c>
      <c r="F16" s="122" t="s">
        <v>17</v>
      </c>
      <c r="G16" s="128" t="s">
        <v>57</v>
      </c>
      <c r="H16" s="129"/>
      <c r="I16" s="130"/>
      <c r="J16" s="119" t="s">
        <v>58</v>
      </c>
      <c r="K16" s="131" t="s">
        <v>29</v>
      </c>
      <c r="L16" s="134" t="s">
        <v>30</v>
      </c>
      <c r="M16" s="131" t="s">
        <v>31</v>
      </c>
      <c r="N16" s="128" t="s">
        <v>18</v>
      </c>
      <c r="O16" s="129"/>
      <c r="P16" s="130"/>
      <c r="Q16" s="128" t="s">
        <v>19</v>
      </c>
      <c r="R16" s="129"/>
      <c r="S16" s="130"/>
      <c r="T16" s="128" t="s">
        <v>20</v>
      </c>
      <c r="U16" s="129"/>
      <c r="V16" s="130"/>
    </row>
    <row r="17" spans="1:22" ht="33.75" customHeight="1">
      <c r="A17" s="114"/>
      <c r="B17" s="117"/>
      <c r="C17" s="120"/>
      <c r="D17" s="120"/>
      <c r="E17" s="114"/>
      <c r="F17" s="123"/>
      <c r="G17" s="113" t="s">
        <v>21</v>
      </c>
      <c r="H17" s="113" t="s">
        <v>22</v>
      </c>
      <c r="I17" s="119" t="s">
        <v>59</v>
      </c>
      <c r="J17" s="120"/>
      <c r="K17" s="132"/>
      <c r="L17" s="135"/>
      <c r="M17" s="132"/>
      <c r="N17" s="137" t="s">
        <v>23</v>
      </c>
      <c r="O17" s="125" t="s">
        <v>27</v>
      </c>
      <c r="P17" s="125" t="s">
        <v>28</v>
      </c>
      <c r="Q17" s="137" t="s">
        <v>24</v>
      </c>
      <c r="R17" s="125" t="s">
        <v>25</v>
      </c>
      <c r="S17" s="125" t="s">
        <v>26</v>
      </c>
      <c r="T17" s="137" t="s">
        <v>24</v>
      </c>
      <c r="U17" s="125" t="s">
        <v>60</v>
      </c>
      <c r="V17" s="125" t="s">
        <v>61</v>
      </c>
    </row>
    <row r="18" spans="1:22">
      <c r="A18" s="114"/>
      <c r="B18" s="117"/>
      <c r="C18" s="120"/>
      <c r="D18" s="120"/>
      <c r="E18" s="114"/>
      <c r="F18" s="123"/>
      <c r="G18" s="114"/>
      <c r="H18" s="114"/>
      <c r="I18" s="120"/>
      <c r="J18" s="120"/>
      <c r="K18" s="132"/>
      <c r="L18" s="135"/>
      <c r="M18" s="132"/>
      <c r="N18" s="138"/>
      <c r="O18" s="126"/>
      <c r="P18" s="126"/>
      <c r="Q18" s="138"/>
      <c r="R18" s="126"/>
      <c r="S18" s="126"/>
      <c r="T18" s="138"/>
      <c r="U18" s="126"/>
      <c r="V18" s="126"/>
    </row>
    <row r="19" spans="1:22">
      <c r="A19" s="115"/>
      <c r="B19" s="118"/>
      <c r="C19" s="121"/>
      <c r="D19" s="121"/>
      <c r="E19" s="115"/>
      <c r="F19" s="124"/>
      <c r="G19" s="115"/>
      <c r="H19" s="115"/>
      <c r="I19" s="121"/>
      <c r="J19" s="121"/>
      <c r="K19" s="133"/>
      <c r="L19" s="136"/>
      <c r="M19" s="133"/>
      <c r="N19" s="139"/>
      <c r="O19" s="127"/>
      <c r="P19" s="127"/>
      <c r="Q19" s="139"/>
      <c r="R19" s="127"/>
      <c r="S19" s="127"/>
      <c r="T19" s="139"/>
      <c r="U19" s="127"/>
      <c r="V19" s="127"/>
    </row>
    <row r="20" spans="1:22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7">
        <v>6</v>
      </c>
      <c r="G20" s="3">
        <v>7</v>
      </c>
      <c r="H20" s="3">
        <v>8</v>
      </c>
      <c r="I20" s="3">
        <v>9</v>
      </c>
      <c r="J20" s="3">
        <v>10</v>
      </c>
      <c r="K20" s="3">
        <v>11</v>
      </c>
      <c r="L20" s="3">
        <v>12</v>
      </c>
      <c r="M20" s="3">
        <v>13</v>
      </c>
      <c r="N20" s="7">
        <v>14</v>
      </c>
      <c r="O20" s="3">
        <v>15</v>
      </c>
      <c r="P20" s="3">
        <v>16</v>
      </c>
      <c r="Q20" s="7">
        <v>17</v>
      </c>
      <c r="R20" s="3">
        <v>18</v>
      </c>
      <c r="S20" s="3">
        <v>19</v>
      </c>
      <c r="T20" s="7">
        <v>20</v>
      </c>
      <c r="U20" s="3">
        <v>21</v>
      </c>
      <c r="V20" s="3">
        <v>22</v>
      </c>
    </row>
    <row r="21" spans="1:22">
      <c r="A21" s="17" t="s">
        <v>32</v>
      </c>
      <c r="B21" s="12" t="s">
        <v>33</v>
      </c>
      <c r="C21" s="12"/>
      <c r="D21" s="12"/>
      <c r="E21" s="12"/>
      <c r="F21" s="12">
        <f>SUM(F22:F34)</f>
        <v>1448</v>
      </c>
      <c r="G21" s="12">
        <f>SUM(G22:G34)</f>
        <v>1290</v>
      </c>
      <c r="H21" s="12">
        <f>SUM(H22:H34)</f>
        <v>158</v>
      </c>
      <c r="I21" s="12">
        <f>SUM(I22:I34)</f>
        <v>0</v>
      </c>
      <c r="J21" s="12"/>
      <c r="K21" s="22">
        <f t="shared" ref="K21:V21" si="0">SUM(K22:K34)</f>
        <v>1368</v>
      </c>
      <c r="L21" s="22">
        <f t="shared" si="0"/>
        <v>80</v>
      </c>
      <c r="M21" s="22">
        <f t="shared" si="0"/>
        <v>0</v>
      </c>
      <c r="N21" s="22">
        <f t="shared" si="0"/>
        <v>1368</v>
      </c>
      <c r="O21" s="22">
        <f t="shared" si="0"/>
        <v>612</v>
      </c>
      <c r="P21" s="22">
        <f t="shared" si="0"/>
        <v>756</v>
      </c>
      <c r="Q21" s="22">
        <f t="shared" si="0"/>
        <v>80</v>
      </c>
      <c r="R21" s="22">
        <f t="shared" si="0"/>
        <v>80</v>
      </c>
      <c r="S21" s="22">
        <f t="shared" si="0"/>
        <v>0</v>
      </c>
      <c r="T21" s="22">
        <f t="shared" si="0"/>
        <v>0</v>
      </c>
      <c r="U21" s="22">
        <f t="shared" si="0"/>
        <v>0</v>
      </c>
      <c r="V21" s="22">
        <f t="shared" si="0"/>
        <v>0</v>
      </c>
    </row>
    <row r="22" spans="1:22">
      <c r="A22" s="19" t="s">
        <v>34</v>
      </c>
      <c r="B22" s="5" t="s">
        <v>74</v>
      </c>
      <c r="C22" s="8">
        <v>3</v>
      </c>
      <c r="D22" s="8"/>
      <c r="E22" s="8"/>
      <c r="F22" s="9">
        <f t="shared" ref="F22:F34" si="1">N22+Q22+T22</f>
        <v>180</v>
      </c>
      <c r="G22" s="5">
        <v>180</v>
      </c>
      <c r="H22" s="8"/>
      <c r="I22" s="8"/>
      <c r="J22" s="8" t="s">
        <v>150</v>
      </c>
      <c r="K22" s="5">
        <v>148</v>
      </c>
      <c r="L22" s="11">
        <v>32</v>
      </c>
      <c r="M22" s="8"/>
      <c r="N22" s="12">
        <f t="shared" ref="N22:N34" si="2">O22+P22</f>
        <v>148</v>
      </c>
      <c r="O22" s="13">
        <v>68</v>
      </c>
      <c r="P22" s="13">
        <v>80</v>
      </c>
      <c r="Q22" s="12">
        <f t="shared" ref="Q22:Q34" si="3">R22+S22</f>
        <v>32</v>
      </c>
      <c r="R22" s="14">
        <v>32</v>
      </c>
      <c r="S22" s="14"/>
      <c r="T22" s="12">
        <f t="shared" ref="T22:T34" si="4">U22+V22</f>
        <v>0</v>
      </c>
      <c r="U22" s="14"/>
      <c r="V22" s="14"/>
    </row>
    <row r="23" spans="1:22">
      <c r="A23" s="19" t="s">
        <v>35</v>
      </c>
      <c r="B23" s="5" t="s">
        <v>75</v>
      </c>
      <c r="C23" s="8"/>
      <c r="D23" s="8">
        <v>2</v>
      </c>
      <c r="E23" s="8"/>
      <c r="F23" s="9">
        <f t="shared" si="1"/>
        <v>90</v>
      </c>
      <c r="G23" s="5">
        <v>90</v>
      </c>
      <c r="H23" s="8"/>
      <c r="I23" s="8"/>
      <c r="J23" s="8">
        <v>1.2</v>
      </c>
      <c r="K23" s="5">
        <v>90</v>
      </c>
      <c r="L23" s="11"/>
      <c r="M23" s="8"/>
      <c r="N23" s="12">
        <f t="shared" si="2"/>
        <v>90</v>
      </c>
      <c r="O23" s="13">
        <v>34</v>
      </c>
      <c r="P23" s="13">
        <v>56</v>
      </c>
      <c r="Q23" s="12">
        <f t="shared" si="3"/>
        <v>0</v>
      </c>
      <c r="R23" s="14"/>
      <c r="S23" s="14"/>
      <c r="T23" s="12">
        <f t="shared" si="4"/>
        <v>0</v>
      </c>
      <c r="U23" s="14"/>
      <c r="V23" s="14"/>
    </row>
    <row r="24" spans="1:22">
      <c r="A24" s="19" t="s">
        <v>36</v>
      </c>
      <c r="B24" s="5" t="s">
        <v>76</v>
      </c>
      <c r="C24" s="8">
        <v>2</v>
      </c>
      <c r="D24" s="8"/>
      <c r="E24" s="8"/>
      <c r="F24" s="9">
        <f t="shared" si="1"/>
        <v>90</v>
      </c>
      <c r="G24" s="5">
        <v>90</v>
      </c>
      <c r="H24" s="8"/>
      <c r="I24" s="8"/>
      <c r="J24" s="8">
        <v>1.2</v>
      </c>
      <c r="K24" s="5">
        <v>90</v>
      </c>
      <c r="L24" s="11"/>
      <c r="M24" s="8"/>
      <c r="N24" s="12">
        <f t="shared" si="2"/>
        <v>90</v>
      </c>
      <c r="O24" s="13">
        <v>34</v>
      </c>
      <c r="P24" s="13">
        <v>56</v>
      </c>
      <c r="Q24" s="12">
        <f t="shared" si="3"/>
        <v>0</v>
      </c>
      <c r="R24" s="14"/>
      <c r="S24" s="14"/>
      <c r="T24" s="12">
        <f t="shared" si="4"/>
        <v>0</v>
      </c>
      <c r="U24" s="14"/>
      <c r="V24" s="14"/>
    </row>
    <row r="25" spans="1:22">
      <c r="A25" s="19" t="s">
        <v>37</v>
      </c>
      <c r="B25" s="5" t="s">
        <v>77</v>
      </c>
      <c r="C25" s="8">
        <v>2</v>
      </c>
      <c r="D25" s="8"/>
      <c r="E25" s="8"/>
      <c r="F25" s="9">
        <f t="shared" si="1"/>
        <v>60</v>
      </c>
      <c r="G25" s="5">
        <v>60</v>
      </c>
      <c r="H25" s="8"/>
      <c r="I25" s="8"/>
      <c r="J25" s="8">
        <v>1.2</v>
      </c>
      <c r="K25" s="5">
        <v>60</v>
      </c>
      <c r="L25" s="11"/>
      <c r="M25" s="8"/>
      <c r="N25" s="12">
        <f t="shared" si="2"/>
        <v>60</v>
      </c>
      <c r="O25" s="13">
        <v>34</v>
      </c>
      <c r="P25" s="13">
        <v>26</v>
      </c>
      <c r="Q25" s="12">
        <f t="shared" si="3"/>
        <v>0</v>
      </c>
      <c r="R25" s="14"/>
      <c r="S25" s="14"/>
      <c r="T25" s="12">
        <f t="shared" si="4"/>
        <v>0</v>
      </c>
      <c r="U25" s="14"/>
      <c r="V25" s="14"/>
    </row>
    <row r="26" spans="1:22">
      <c r="A26" s="19" t="s">
        <v>39</v>
      </c>
      <c r="B26" s="5" t="s">
        <v>78</v>
      </c>
      <c r="C26" s="8">
        <v>2</v>
      </c>
      <c r="D26" s="8"/>
      <c r="E26" s="8"/>
      <c r="F26" s="9">
        <f t="shared" si="1"/>
        <v>150</v>
      </c>
      <c r="G26" s="5">
        <v>150</v>
      </c>
      <c r="H26" s="8"/>
      <c r="I26" s="8"/>
      <c r="J26" s="8">
        <v>1.2</v>
      </c>
      <c r="K26" s="5">
        <v>150</v>
      </c>
      <c r="L26" s="11"/>
      <c r="M26" s="8"/>
      <c r="N26" s="12">
        <f t="shared" si="2"/>
        <v>150</v>
      </c>
      <c r="O26" s="13">
        <v>68</v>
      </c>
      <c r="P26" s="13">
        <v>82</v>
      </c>
      <c r="Q26" s="12">
        <f t="shared" si="3"/>
        <v>0</v>
      </c>
      <c r="R26" s="14"/>
      <c r="S26" s="14"/>
      <c r="T26" s="12">
        <f t="shared" si="4"/>
        <v>0</v>
      </c>
      <c r="U26" s="14"/>
      <c r="V26" s="14"/>
    </row>
    <row r="27" spans="1:22">
      <c r="A27" s="19" t="s">
        <v>41</v>
      </c>
      <c r="B27" s="5" t="s">
        <v>79</v>
      </c>
      <c r="C27" s="8"/>
      <c r="D27" s="8">
        <v>2</v>
      </c>
      <c r="E27" s="8"/>
      <c r="F27" s="9">
        <f t="shared" si="1"/>
        <v>150</v>
      </c>
      <c r="G27" s="5">
        <v>150</v>
      </c>
      <c r="H27" s="8"/>
      <c r="I27" s="8"/>
      <c r="J27" s="8">
        <v>1.2</v>
      </c>
      <c r="K27" s="5">
        <v>150</v>
      </c>
      <c r="L27" s="11"/>
      <c r="M27" s="8"/>
      <c r="N27" s="12">
        <f t="shared" si="2"/>
        <v>150</v>
      </c>
      <c r="O27" s="13">
        <v>68</v>
      </c>
      <c r="P27" s="13">
        <v>82</v>
      </c>
      <c r="Q27" s="12">
        <f t="shared" si="3"/>
        <v>0</v>
      </c>
      <c r="R27" s="14"/>
      <c r="S27" s="14"/>
      <c r="T27" s="12">
        <f t="shared" si="4"/>
        <v>0</v>
      </c>
      <c r="U27" s="14"/>
      <c r="V27" s="14"/>
    </row>
    <row r="28" spans="1:22">
      <c r="A28" s="19" t="s">
        <v>42</v>
      </c>
      <c r="B28" s="5" t="s">
        <v>38</v>
      </c>
      <c r="C28" s="8">
        <v>2</v>
      </c>
      <c r="D28" s="8"/>
      <c r="E28" s="8"/>
      <c r="F28" s="9">
        <f t="shared" si="1"/>
        <v>90</v>
      </c>
      <c r="G28" s="5">
        <v>90</v>
      </c>
      <c r="H28" s="8"/>
      <c r="I28" s="8"/>
      <c r="J28" s="8">
        <v>1.2</v>
      </c>
      <c r="K28" s="5">
        <v>90</v>
      </c>
      <c r="L28" s="11"/>
      <c r="M28" s="8"/>
      <c r="N28" s="12">
        <f t="shared" si="2"/>
        <v>90</v>
      </c>
      <c r="O28" s="13">
        <v>34</v>
      </c>
      <c r="P28" s="13">
        <v>56</v>
      </c>
      <c r="Q28" s="12">
        <f t="shared" si="3"/>
        <v>0</v>
      </c>
      <c r="R28" s="14"/>
      <c r="S28" s="14"/>
      <c r="T28" s="12">
        <f t="shared" si="4"/>
        <v>0</v>
      </c>
      <c r="U28" s="14"/>
      <c r="V28" s="14"/>
    </row>
    <row r="29" spans="1:22">
      <c r="A29" s="19" t="s">
        <v>43</v>
      </c>
      <c r="B29" s="5" t="s">
        <v>80</v>
      </c>
      <c r="C29" s="8"/>
      <c r="D29" s="8"/>
      <c r="E29" s="8"/>
      <c r="F29" s="9">
        <f t="shared" si="1"/>
        <v>60</v>
      </c>
      <c r="G29" s="5">
        <v>60</v>
      </c>
      <c r="H29" s="8"/>
      <c r="I29" s="8"/>
      <c r="J29" s="8">
        <v>1.2</v>
      </c>
      <c r="K29" s="5">
        <v>60</v>
      </c>
      <c r="L29" s="11"/>
      <c r="M29" s="8"/>
      <c r="N29" s="12">
        <f t="shared" si="2"/>
        <v>60</v>
      </c>
      <c r="O29" s="13">
        <v>17</v>
      </c>
      <c r="P29" s="13">
        <v>43</v>
      </c>
      <c r="Q29" s="12">
        <f t="shared" si="3"/>
        <v>0</v>
      </c>
      <c r="R29" s="14"/>
      <c r="S29" s="14"/>
      <c r="T29" s="12">
        <f t="shared" si="4"/>
        <v>0</v>
      </c>
      <c r="U29" s="14"/>
      <c r="V29" s="14"/>
    </row>
    <row r="30" spans="1:22">
      <c r="A30" s="19" t="s">
        <v>44</v>
      </c>
      <c r="B30" s="15" t="s">
        <v>49</v>
      </c>
      <c r="C30" s="8"/>
      <c r="D30" s="8"/>
      <c r="E30" s="8"/>
      <c r="F30" s="9">
        <f t="shared" si="1"/>
        <v>158</v>
      </c>
      <c r="G30" s="5"/>
      <c r="H30" s="8">
        <v>158</v>
      </c>
      <c r="I30" s="8"/>
      <c r="J30" s="8" t="s">
        <v>150</v>
      </c>
      <c r="K30" s="5">
        <v>110</v>
      </c>
      <c r="L30" s="11">
        <v>48</v>
      </c>
      <c r="M30" s="8"/>
      <c r="N30" s="12">
        <f t="shared" si="2"/>
        <v>110</v>
      </c>
      <c r="O30" s="13">
        <v>51</v>
      </c>
      <c r="P30" s="13">
        <v>59</v>
      </c>
      <c r="Q30" s="12">
        <f t="shared" si="3"/>
        <v>48</v>
      </c>
      <c r="R30" s="14">
        <v>48</v>
      </c>
      <c r="S30" s="14"/>
      <c r="T30" s="12">
        <f t="shared" si="4"/>
        <v>0</v>
      </c>
      <c r="U30" s="14"/>
      <c r="V30" s="14"/>
    </row>
    <row r="31" spans="1:22">
      <c r="A31" s="19" t="s">
        <v>45</v>
      </c>
      <c r="B31" s="15" t="s">
        <v>147</v>
      </c>
      <c r="C31" s="8">
        <v>2</v>
      </c>
      <c r="D31" s="8"/>
      <c r="E31" s="8"/>
      <c r="F31" s="9">
        <f t="shared" si="1"/>
        <v>150</v>
      </c>
      <c r="G31" s="5">
        <v>150</v>
      </c>
      <c r="H31" s="8"/>
      <c r="I31" s="8"/>
      <c r="J31" s="8">
        <v>1.2</v>
      </c>
      <c r="K31" s="5">
        <v>150</v>
      </c>
      <c r="L31" s="11"/>
      <c r="M31" s="8"/>
      <c r="N31" s="12">
        <f t="shared" si="2"/>
        <v>150</v>
      </c>
      <c r="O31" s="13">
        <v>68</v>
      </c>
      <c r="P31" s="13">
        <v>82</v>
      </c>
      <c r="Q31" s="12">
        <f t="shared" si="3"/>
        <v>0</v>
      </c>
      <c r="R31" s="14"/>
      <c r="S31" s="14"/>
      <c r="T31" s="12">
        <f t="shared" si="4"/>
        <v>0</v>
      </c>
      <c r="U31" s="14"/>
      <c r="V31" s="14"/>
    </row>
    <row r="32" spans="1:22">
      <c r="A32" s="19" t="s">
        <v>46</v>
      </c>
      <c r="B32" s="15" t="s">
        <v>148</v>
      </c>
      <c r="C32" s="8"/>
      <c r="D32" s="8">
        <v>2</v>
      </c>
      <c r="E32" s="8"/>
      <c r="F32" s="9">
        <f t="shared" si="1"/>
        <v>150</v>
      </c>
      <c r="G32" s="5">
        <v>150</v>
      </c>
      <c r="H32" s="8"/>
      <c r="I32" s="8"/>
      <c r="J32" s="8">
        <v>1.2</v>
      </c>
      <c r="K32" s="5">
        <v>150</v>
      </c>
      <c r="L32" s="11"/>
      <c r="M32" s="8"/>
      <c r="N32" s="12">
        <f t="shared" si="2"/>
        <v>150</v>
      </c>
      <c r="O32" s="13">
        <v>68</v>
      </c>
      <c r="P32" s="13">
        <v>82</v>
      </c>
      <c r="Q32" s="12">
        <f t="shared" si="3"/>
        <v>0</v>
      </c>
      <c r="R32" s="14"/>
      <c r="S32" s="14"/>
      <c r="T32" s="12">
        <f t="shared" si="4"/>
        <v>0</v>
      </c>
      <c r="U32" s="14"/>
      <c r="V32" s="14"/>
    </row>
    <row r="33" spans="1:22">
      <c r="A33" s="19" t="s">
        <v>47</v>
      </c>
      <c r="B33" s="15" t="s">
        <v>149</v>
      </c>
      <c r="C33" s="8"/>
      <c r="D33" s="8">
        <v>2</v>
      </c>
      <c r="E33" s="8"/>
      <c r="F33" s="9">
        <f t="shared" si="1"/>
        <v>60</v>
      </c>
      <c r="G33" s="5">
        <v>60</v>
      </c>
      <c r="H33" s="8"/>
      <c r="I33" s="8"/>
      <c r="J33" s="8">
        <v>1.2</v>
      </c>
      <c r="K33" s="5">
        <v>60</v>
      </c>
      <c r="L33" s="11"/>
      <c r="M33" s="8"/>
      <c r="N33" s="12">
        <f t="shared" si="2"/>
        <v>60</v>
      </c>
      <c r="O33" s="13">
        <v>34</v>
      </c>
      <c r="P33" s="13">
        <v>26</v>
      </c>
      <c r="Q33" s="12">
        <f t="shared" si="3"/>
        <v>0</v>
      </c>
      <c r="R33" s="14"/>
      <c r="S33" s="14"/>
      <c r="T33" s="12">
        <f t="shared" si="4"/>
        <v>0</v>
      </c>
      <c r="U33" s="14"/>
      <c r="V33" s="14"/>
    </row>
    <row r="34" spans="1:22">
      <c r="A34" s="19" t="s">
        <v>48</v>
      </c>
      <c r="B34" s="15" t="s">
        <v>40</v>
      </c>
      <c r="C34" s="8"/>
      <c r="D34" s="8">
        <v>2</v>
      </c>
      <c r="E34" s="8"/>
      <c r="F34" s="9">
        <f t="shared" si="1"/>
        <v>60</v>
      </c>
      <c r="G34" s="5">
        <v>60</v>
      </c>
      <c r="H34" s="8"/>
      <c r="I34" s="8"/>
      <c r="J34" s="8">
        <v>1.2</v>
      </c>
      <c r="K34" s="5">
        <v>60</v>
      </c>
      <c r="L34" s="11"/>
      <c r="M34" s="8"/>
      <c r="N34" s="12">
        <f t="shared" si="2"/>
        <v>60</v>
      </c>
      <c r="O34" s="13">
        <v>34</v>
      </c>
      <c r="P34" s="13">
        <v>26</v>
      </c>
      <c r="Q34" s="12">
        <f t="shared" si="3"/>
        <v>0</v>
      </c>
      <c r="R34" s="13"/>
      <c r="S34" s="14"/>
      <c r="T34" s="12">
        <f t="shared" si="4"/>
        <v>0</v>
      </c>
      <c r="U34" s="14"/>
      <c r="V34" s="14"/>
    </row>
    <row r="35" spans="1:22" ht="21">
      <c r="A35" s="17" t="s">
        <v>81</v>
      </c>
      <c r="B35" s="18" t="s">
        <v>82</v>
      </c>
      <c r="C35" s="12"/>
      <c r="D35" s="12"/>
      <c r="E35" s="12"/>
      <c r="F35" s="12">
        <f>SUM(F36:F38)</f>
        <v>142</v>
      </c>
      <c r="G35" s="12">
        <f>SUM(G36:G38)</f>
        <v>24</v>
      </c>
      <c r="H35" s="12">
        <f>SUM(H36:H38)</f>
        <v>86</v>
      </c>
      <c r="I35" s="82"/>
      <c r="J35" s="12"/>
      <c r="K35" s="12">
        <f t="shared" ref="K35:V35" si="5">SUM(K36:K38)</f>
        <v>0</v>
      </c>
      <c r="L35" s="12">
        <f t="shared" si="5"/>
        <v>112</v>
      </c>
      <c r="M35" s="12">
        <f t="shared" si="5"/>
        <v>30</v>
      </c>
      <c r="N35" s="12">
        <f t="shared" si="5"/>
        <v>0</v>
      </c>
      <c r="O35" s="12">
        <f t="shared" si="5"/>
        <v>0</v>
      </c>
      <c r="P35" s="12">
        <f t="shared" si="5"/>
        <v>0</v>
      </c>
      <c r="Q35" s="12">
        <f t="shared" si="5"/>
        <v>112</v>
      </c>
      <c r="R35" s="12">
        <f t="shared" si="5"/>
        <v>32</v>
      </c>
      <c r="S35" s="12">
        <f t="shared" si="5"/>
        <v>80</v>
      </c>
      <c r="T35" s="12">
        <f t="shared" si="5"/>
        <v>30</v>
      </c>
      <c r="U35" s="12">
        <f t="shared" si="5"/>
        <v>30</v>
      </c>
      <c r="V35" s="12">
        <f t="shared" si="5"/>
        <v>0</v>
      </c>
    </row>
    <row r="36" spans="1:22">
      <c r="A36" s="19" t="s">
        <v>83</v>
      </c>
      <c r="B36" s="15" t="s">
        <v>50</v>
      </c>
      <c r="C36" s="8"/>
      <c r="D36" s="8">
        <v>4</v>
      </c>
      <c r="E36" s="8"/>
      <c r="F36" s="12">
        <f>N36+Q36+T36</f>
        <v>36</v>
      </c>
      <c r="G36" s="8">
        <v>12</v>
      </c>
      <c r="H36" s="8">
        <v>24</v>
      </c>
      <c r="I36" s="1"/>
      <c r="J36" s="8">
        <v>3.4</v>
      </c>
      <c r="K36" s="8"/>
      <c r="L36" s="8">
        <v>36</v>
      </c>
      <c r="M36" s="8"/>
      <c r="N36" s="12">
        <f>O36+P36</f>
        <v>0</v>
      </c>
      <c r="O36" s="16"/>
      <c r="P36" s="16"/>
      <c r="Q36" s="12">
        <f>R36+S36</f>
        <v>36</v>
      </c>
      <c r="R36" s="16">
        <v>16</v>
      </c>
      <c r="S36" s="16">
        <v>20</v>
      </c>
      <c r="T36" s="12">
        <f>U36+V36</f>
        <v>0</v>
      </c>
      <c r="U36" s="16"/>
      <c r="V36" s="16"/>
    </row>
    <row r="37" spans="1:22">
      <c r="A37" s="19" t="s">
        <v>84</v>
      </c>
      <c r="B37" s="15" t="s">
        <v>51</v>
      </c>
      <c r="C37" s="8"/>
      <c r="D37" s="8">
        <v>4</v>
      </c>
      <c r="E37" s="8"/>
      <c r="F37" s="12">
        <f>N37+Q37+T37</f>
        <v>36</v>
      </c>
      <c r="G37" s="8">
        <v>12</v>
      </c>
      <c r="H37" s="8">
        <v>24</v>
      </c>
      <c r="I37" s="1"/>
      <c r="J37" s="8">
        <v>3.4</v>
      </c>
      <c r="K37" s="8"/>
      <c r="L37" s="8">
        <v>36</v>
      </c>
      <c r="M37" s="8"/>
      <c r="N37" s="12">
        <f>O37+P37</f>
        <v>0</v>
      </c>
      <c r="O37" s="16"/>
      <c r="P37" s="16"/>
      <c r="Q37" s="12">
        <f>R37+S37</f>
        <v>36</v>
      </c>
      <c r="R37" s="16">
        <v>16</v>
      </c>
      <c r="S37" s="16">
        <v>20</v>
      </c>
      <c r="T37" s="12">
        <f>U37+V37</f>
        <v>0</v>
      </c>
      <c r="U37" s="16"/>
      <c r="V37" s="16"/>
    </row>
    <row r="38" spans="1:22">
      <c r="A38" s="19" t="s">
        <v>85</v>
      </c>
      <c r="B38" s="15" t="s">
        <v>49</v>
      </c>
      <c r="C38" s="8">
        <v>5</v>
      </c>
      <c r="D38" s="8"/>
      <c r="E38" s="8"/>
      <c r="F38" s="12">
        <f>N38+Q38+T38</f>
        <v>70</v>
      </c>
      <c r="G38" s="8"/>
      <c r="H38" s="8">
        <v>38</v>
      </c>
      <c r="I38" s="1"/>
      <c r="J38" s="8">
        <v>4.5</v>
      </c>
      <c r="K38" s="8"/>
      <c r="L38" s="8">
        <v>40</v>
      </c>
      <c r="M38" s="8">
        <v>30</v>
      </c>
      <c r="N38" s="12">
        <f>O38+P38</f>
        <v>0</v>
      </c>
      <c r="O38" s="16"/>
      <c r="P38" s="16"/>
      <c r="Q38" s="12">
        <f>R38+S38</f>
        <v>40</v>
      </c>
      <c r="R38" s="16"/>
      <c r="S38" s="16">
        <v>40</v>
      </c>
      <c r="T38" s="12">
        <f>U38+V38</f>
        <v>30</v>
      </c>
      <c r="U38" s="16">
        <v>30</v>
      </c>
      <c r="V38" s="16"/>
    </row>
    <row r="39" spans="1:22">
      <c r="A39" s="17" t="s">
        <v>86</v>
      </c>
      <c r="B39" s="18" t="s">
        <v>87</v>
      </c>
      <c r="C39" s="12"/>
      <c r="D39" s="12"/>
      <c r="E39" s="12"/>
      <c r="F39" s="12">
        <f>SUM(F40:F46)</f>
        <v>382</v>
      </c>
      <c r="G39" s="12">
        <f>SUM(G40:G46)</f>
        <v>228</v>
      </c>
      <c r="H39" s="12">
        <f>SUM(H40:H46)</f>
        <v>154</v>
      </c>
      <c r="I39" s="82"/>
      <c r="J39" s="12"/>
      <c r="K39" s="12">
        <f t="shared" ref="K39:M39" si="6">SUM(K40:K46)</f>
        <v>0</v>
      </c>
      <c r="L39" s="12">
        <f t="shared" si="6"/>
        <v>382</v>
      </c>
      <c r="M39" s="12">
        <f t="shared" si="6"/>
        <v>0</v>
      </c>
      <c r="N39" s="12">
        <f>SUM(N40:N46)</f>
        <v>0</v>
      </c>
      <c r="O39" s="12">
        <f>SUM(O40:O46)</f>
        <v>0</v>
      </c>
      <c r="P39" s="12">
        <f t="shared" ref="P39:V39" si="7">SUM(P40:P46)</f>
        <v>0</v>
      </c>
      <c r="Q39" s="12">
        <f t="shared" si="7"/>
        <v>382</v>
      </c>
      <c r="R39" s="12">
        <f t="shared" si="7"/>
        <v>134</v>
      </c>
      <c r="S39" s="12">
        <f t="shared" si="7"/>
        <v>248</v>
      </c>
      <c r="T39" s="12">
        <f t="shared" si="7"/>
        <v>0</v>
      </c>
      <c r="U39" s="12">
        <f t="shared" si="7"/>
        <v>0</v>
      </c>
      <c r="V39" s="12">
        <f t="shared" si="7"/>
        <v>0</v>
      </c>
    </row>
    <row r="40" spans="1:22">
      <c r="A40" s="19" t="s">
        <v>88</v>
      </c>
      <c r="B40" s="20" t="s">
        <v>66</v>
      </c>
      <c r="C40" s="8"/>
      <c r="D40" s="8">
        <v>4</v>
      </c>
      <c r="E40" s="8">
        <v>2</v>
      </c>
      <c r="F40" s="12">
        <f t="shared" ref="F40:F46" si="8">N40+Q40+T40</f>
        <v>68</v>
      </c>
      <c r="G40" s="8">
        <v>40</v>
      </c>
      <c r="H40" s="8">
        <v>28</v>
      </c>
      <c r="I40" s="1"/>
      <c r="J40" s="8">
        <v>3.4</v>
      </c>
      <c r="K40" s="8"/>
      <c r="L40" s="8">
        <v>68</v>
      </c>
      <c r="M40" s="8"/>
      <c r="N40" s="12">
        <f t="shared" ref="N40:N46" si="9">O40+P40</f>
        <v>0</v>
      </c>
      <c r="O40" s="16"/>
      <c r="P40" s="16"/>
      <c r="Q40" s="12">
        <f t="shared" ref="Q40:Q46" si="10">R40+S40</f>
        <v>68</v>
      </c>
      <c r="R40" s="16"/>
      <c r="S40" s="16">
        <v>68</v>
      </c>
      <c r="T40" s="12">
        <f t="shared" ref="T40:T46" si="11">U40+V40</f>
        <v>0</v>
      </c>
      <c r="U40" s="16"/>
      <c r="V40" s="16"/>
    </row>
    <row r="41" spans="1:22" ht="22.5">
      <c r="A41" s="19" t="s">
        <v>89</v>
      </c>
      <c r="B41" s="21" t="s">
        <v>73</v>
      </c>
      <c r="C41" s="8"/>
      <c r="D41" s="8">
        <v>3</v>
      </c>
      <c r="E41" s="8">
        <v>2</v>
      </c>
      <c r="F41" s="12">
        <f t="shared" si="8"/>
        <v>40</v>
      </c>
      <c r="G41" s="8">
        <v>24</v>
      </c>
      <c r="H41" s="8">
        <v>16</v>
      </c>
      <c r="I41" s="1"/>
      <c r="J41" s="8">
        <v>3</v>
      </c>
      <c r="K41" s="8"/>
      <c r="L41" s="8">
        <v>40</v>
      </c>
      <c r="M41" s="8"/>
      <c r="N41" s="12">
        <f t="shared" si="9"/>
        <v>0</v>
      </c>
      <c r="O41" s="16"/>
      <c r="P41" s="16"/>
      <c r="Q41" s="12">
        <f t="shared" si="10"/>
        <v>40</v>
      </c>
      <c r="R41" s="16">
        <v>40</v>
      </c>
      <c r="S41" s="16"/>
      <c r="T41" s="12">
        <f t="shared" si="11"/>
        <v>0</v>
      </c>
      <c r="U41" s="16"/>
      <c r="V41" s="16"/>
    </row>
    <row r="42" spans="1:22">
      <c r="A42" s="19" t="s">
        <v>90</v>
      </c>
      <c r="B42" s="20" t="s">
        <v>67</v>
      </c>
      <c r="C42" s="8"/>
      <c r="D42" s="8">
        <v>4</v>
      </c>
      <c r="E42" s="8">
        <v>2</v>
      </c>
      <c r="F42" s="12">
        <f t="shared" si="8"/>
        <v>82</v>
      </c>
      <c r="G42" s="8">
        <v>50</v>
      </c>
      <c r="H42" s="8">
        <v>32</v>
      </c>
      <c r="I42" s="1"/>
      <c r="J42" s="8">
        <v>4</v>
      </c>
      <c r="K42" s="8"/>
      <c r="L42" s="8">
        <v>82</v>
      </c>
      <c r="M42" s="8"/>
      <c r="N42" s="12">
        <f t="shared" si="9"/>
        <v>0</v>
      </c>
      <c r="O42" s="16"/>
      <c r="P42" s="16"/>
      <c r="Q42" s="12">
        <f t="shared" si="10"/>
        <v>82</v>
      </c>
      <c r="R42" s="16"/>
      <c r="S42" s="16">
        <v>82</v>
      </c>
      <c r="T42" s="12">
        <f t="shared" si="11"/>
        <v>0</v>
      </c>
      <c r="U42" s="16"/>
      <c r="V42" s="16"/>
    </row>
    <row r="43" spans="1:22" ht="22.5">
      <c r="A43" s="19" t="s">
        <v>91</v>
      </c>
      <c r="B43" s="21" t="s">
        <v>92</v>
      </c>
      <c r="C43" s="8"/>
      <c r="D43" s="8">
        <v>3</v>
      </c>
      <c r="E43" s="8">
        <v>2</v>
      </c>
      <c r="F43" s="12">
        <f t="shared" si="8"/>
        <v>90</v>
      </c>
      <c r="G43" s="8">
        <v>54</v>
      </c>
      <c r="H43" s="8">
        <v>36</v>
      </c>
      <c r="I43" s="1"/>
      <c r="J43" s="8">
        <v>3.4</v>
      </c>
      <c r="K43" s="8"/>
      <c r="L43" s="8">
        <v>90</v>
      </c>
      <c r="M43" s="8"/>
      <c r="N43" s="12">
        <f t="shared" si="9"/>
        <v>0</v>
      </c>
      <c r="O43" s="16"/>
      <c r="P43" s="16"/>
      <c r="Q43" s="12">
        <f t="shared" si="10"/>
        <v>90</v>
      </c>
      <c r="R43" s="16">
        <v>43</v>
      </c>
      <c r="S43" s="16">
        <v>47</v>
      </c>
      <c r="T43" s="12">
        <f t="shared" si="11"/>
        <v>0</v>
      </c>
      <c r="U43" s="16"/>
      <c r="V43" s="16"/>
    </row>
    <row r="44" spans="1:22" ht="22.5">
      <c r="A44" s="19" t="s">
        <v>93</v>
      </c>
      <c r="B44" s="21" t="s">
        <v>94</v>
      </c>
      <c r="C44" s="8"/>
      <c r="D44" s="8">
        <v>2</v>
      </c>
      <c r="E44" s="8">
        <v>2</v>
      </c>
      <c r="F44" s="12">
        <f t="shared" si="8"/>
        <v>34</v>
      </c>
      <c r="G44" s="8">
        <v>20</v>
      </c>
      <c r="H44" s="8">
        <v>14</v>
      </c>
      <c r="I44" s="1"/>
      <c r="J44" s="8">
        <v>3</v>
      </c>
      <c r="K44" s="8"/>
      <c r="L44" s="8">
        <v>34</v>
      </c>
      <c r="M44" s="8"/>
      <c r="N44" s="12">
        <f t="shared" si="9"/>
        <v>0</v>
      </c>
      <c r="O44" s="16"/>
      <c r="P44" s="16"/>
      <c r="Q44" s="12">
        <f t="shared" si="10"/>
        <v>34</v>
      </c>
      <c r="R44" s="16">
        <v>34</v>
      </c>
      <c r="S44" s="16"/>
      <c r="T44" s="12">
        <f t="shared" si="11"/>
        <v>0</v>
      </c>
      <c r="U44" s="16"/>
      <c r="V44" s="16"/>
    </row>
    <row r="45" spans="1:22" ht="22.5">
      <c r="A45" s="19" t="s">
        <v>95</v>
      </c>
      <c r="B45" s="21" t="s">
        <v>52</v>
      </c>
      <c r="C45" s="8"/>
      <c r="D45" s="8">
        <v>2</v>
      </c>
      <c r="E45" s="8">
        <v>1</v>
      </c>
      <c r="F45" s="12">
        <f t="shared" si="8"/>
        <v>34</v>
      </c>
      <c r="G45" s="8">
        <v>20</v>
      </c>
      <c r="H45" s="8">
        <v>14</v>
      </c>
      <c r="I45" s="1"/>
      <c r="J45" s="8">
        <v>3.4</v>
      </c>
      <c r="K45" s="8"/>
      <c r="L45" s="8">
        <v>34</v>
      </c>
      <c r="M45" s="8"/>
      <c r="N45" s="12">
        <f t="shared" si="9"/>
        <v>0</v>
      </c>
      <c r="O45" s="16"/>
      <c r="P45" s="16"/>
      <c r="Q45" s="12">
        <f t="shared" si="10"/>
        <v>34</v>
      </c>
      <c r="R45" s="16">
        <v>17</v>
      </c>
      <c r="S45" s="16">
        <v>17</v>
      </c>
      <c r="T45" s="12">
        <f t="shared" si="11"/>
        <v>0</v>
      </c>
      <c r="U45" s="16"/>
      <c r="V45" s="16"/>
    </row>
    <row r="46" spans="1:22">
      <c r="A46" s="19" t="s">
        <v>96</v>
      </c>
      <c r="B46" s="21" t="s">
        <v>70</v>
      </c>
      <c r="C46" s="8"/>
      <c r="D46" s="8">
        <v>5</v>
      </c>
      <c r="E46" s="8">
        <v>1</v>
      </c>
      <c r="F46" s="12">
        <f t="shared" si="8"/>
        <v>34</v>
      </c>
      <c r="G46" s="8">
        <v>20</v>
      </c>
      <c r="H46" s="8">
        <v>14</v>
      </c>
      <c r="I46" s="1"/>
      <c r="J46" s="8">
        <v>4</v>
      </c>
      <c r="K46" s="8"/>
      <c r="L46" s="8">
        <v>34</v>
      </c>
      <c r="M46" s="8"/>
      <c r="N46" s="12">
        <f t="shared" si="9"/>
        <v>0</v>
      </c>
      <c r="O46" s="16"/>
      <c r="P46" s="16"/>
      <c r="Q46" s="12">
        <f t="shared" si="10"/>
        <v>34</v>
      </c>
      <c r="R46" s="16"/>
      <c r="S46" s="16">
        <v>34</v>
      </c>
      <c r="T46" s="12">
        <f t="shared" si="11"/>
        <v>0</v>
      </c>
      <c r="U46" s="16"/>
      <c r="V46" s="16"/>
    </row>
    <row r="47" spans="1:22">
      <c r="A47" s="17" t="s">
        <v>97</v>
      </c>
      <c r="B47" s="18" t="s">
        <v>98</v>
      </c>
      <c r="C47" s="12"/>
      <c r="D47" s="12"/>
      <c r="E47" s="12"/>
      <c r="F47" s="12">
        <f>SUM(F48:F52)</f>
        <v>356</v>
      </c>
      <c r="G47" s="12">
        <f>SUM(G48:G52)</f>
        <v>214</v>
      </c>
      <c r="H47" s="12">
        <f>SUM(H48:H52)</f>
        <v>142</v>
      </c>
      <c r="I47" s="82"/>
      <c r="J47" s="12"/>
      <c r="K47" s="12">
        <f t="shared" ref="K47:V47" si="12">SUM(K48:K52)</f>
        <v>0</v>
      </c>
      <c r="L47" s="12">
        <f t="shared" si="12"/>
        <v>98</v>
      </c>
      <c r="M47" s="12">
        <f t="shared" si="12"/>
        <v>258</v>
      </c>
      <c r="N47" s="12">
        <f t="shared" si="12"/>
        <v>0</v>
      </c>
      <c r="O47" s="12">
        <f t="shared" si="12"/>
        <v>0</v>
      </c>
      <c r="P47" s="12">
        <f t="shared" si="12"/>
        <v>0</v>
      </c>
      <c r="Q47" s="12">
        <f t="shared" si="12"/>
        <v>98</v>
      </c>
      <c r="R47" s="12">
        <f t="shared" si="12"/>
        <v>0</v>
      </c>
      <c r="S47" s="12">
        <f t="shared" si="12"/>
        <v>98</v>
      </c>
      <c r="T47" s="12">
        <f t="shared" si="12"/>
        <v>258</v>
      </c>
      <c r="U47" s="12">
        <f t="shared" si="12"/>
        <v>150</v>
      </c>
      <c r="V47" s="12">
        <f t="shared" si="12"/>
        <v>108</v>
      </c>
    </row>
    <row r="48" spans="1:22">
      <c r="A48" s="19" t="s">
        <v>99</v>
      </c>
      <c r="B48" s="21" t="s">
        <v>100</v>
      </c>
      <c r="C48" s="8">
        <v>6</v>
      </c>
      <c r="D48" s="8">
        <v>5</v>
      </c>
      <c r="E48" s="8">
        <v>4</v>
      </c>
      <c r="F48" s="12">
        <f>N48+Q48+T48</f>
        <v>133</v>
      </c>
      <c r="G48" s="8">
        <v>80</v>
      </c>
      <c r="H48" s="8">
        <v>53</v>
      </c>
      <c r="I48" s="1"/>
      <c r="J48" s="8">
        <v>5.6</v>
      </c>
      <c r="K48" s="8"/>
      <c r="L48" s="8"/>
      <c r="M48" s="8">
        <v>133</v>
      </c>
      <c r="N48" s="12">
        <f t="shared" ref="N48:N55" si="13">O48+P48</f>
        <v>0</v>
      </c>
      <c r="O48" s="16"/>
      <c r="P48" s="16"/>
      <c r="Q48" s="12">
        <f t="shared" ref="Q48:Q55" si="14">R48+S48</f>
        <v>0</v>
      </c>
      <c r="R48" s="16"/>
      <c r="S48" s="16"/>
      <c r="T48" s="12">
        <f t="shared" ref="T48:T55" si="15">U48+V48</f>
        <v>133</v>
      </c>
      <c r="U48" s="16">
        <v>55</v>
      </c>
      <c r="V48" s="16">
        <v>78</v>
      </c>
    </row>
    <row r="49" spans="1:22">
      <c r="A49" s="19" t="s">
        <v>101</v>
      </c>
      <c r="B49" s="21" t="s">
        <v>71</v>
      </c>
      <c r="C49" s="8"/>
      <c r="D49" s="8">
        <v>4</v>
      </c>
      <c r="E49" s="8">
        <v>2</v>
      </c>
      <c r="F49" s="12">
        <f>N49+Q49+T49</f>
        <v>30</v>
      </c>
      <c r="G49" s="8">
        <v>18</v>
      </c>
      <c r="H49" s="8">
        <v>12</v>
      </c>
      <c r="I49" s="1"/>
      <c r="J49" s="8">
        <v>4</v>
      </c>
      <c r="K49" s="8"/>
      <c r="L49" s="8">
        <v>30</v>
      </c>
      <c r="M49" s="8"/>
      <c r="N49" s="12">
        <f t="shared" si="13"/>
        <v>0</v>
      </c>
      <c r="O49" s="16"/>
      <c r="P49" s="16"/>
      <c r="Q49" s="12">
        <f t="shared" si="14"/>
        <v>30</v>
      </c>
      <c r="R49" s="16"/>
      <c r="S49" s="16">
        <v>30</v>
      </c>
      <c r="T49" s="12">
        <f t="shared" si="15"/>
        <v>0</v>
      </c>
      <c r="U49" s="16"/>
      <c r="V49" s="16"/>
    </row>
    <row r="50" spans="1:22">
      <c r="A50" s="19" t="s">
        <v>102</v>
      </c>
      <c r="B50" s="21" t="s">
        <v>103</v>
      </c>
      <c r="C50" s="8">
        <v>6</v>
      </c>
      <c r="D50" s="8"/>
      <c r="E50" s="8">
        <v>2</v>
      </c>
      <c r="F50" s="12">
        <f>N50+Q50+T50</f>
        <v>47</v>
      </c>
      <c r="G50" s="8">
        <v>28</v>
      </c>
      <c r="H50" s="8">
        <v>19</v>
      </c>
      <c r="I50" s="1"/>
      <c r="J50" s="8">
        <v>5.6</v>
      </c>
      <c r="K50" s="8"/>
      <c r="L50" s="8"/>
      <c r="M50" s="8">
        <v>47</v>
      </c>
      <c r="N50" s="12">
        <f t="shared" si="13"/>
        <v>0</v>
      </c>
      <c r="O50" s="16"/>
      <c r="P50" s="16"/>
      <c r="Q50" s="12">
        <f t="shared" si="14"/>
        <v>0</v>
      </c>
      <c r="R50" s="16"/>
      <c r="S50" s="16"/>
      <c r="T50" s="12">
        <f t="shared" si="15"/>
        <v>47</v>
      </c>
      <c r="U50" s="16">
        <v>17</v>
      </c>
      <c r="V50" s="16">
        <v>30</v>
      </c>
    </row>
    <row r="51" spans="1:22">
      <c r="A51" s="19" t="s">
        <v>104</v>
      </c>
      <c r="B51" s="21" t="s">
        <v>72</v>
      </c>
      <c r="C51" s="8">
        <v>5</v>
      </c>
      <c r="D51" s="8">
        <v>4</v>
      </c>
      <c r="E51" s="8">
        <v>2</v>
      </c>
      <c r="F51" s="12">
        <f>N51+Q51+T51</f>
        <v>60</v>
      </c>
      <c r="G51" s="8">
        <v>36</v>
      </c>
      <c r="H51" s="8">
        <v>24</v>
      </c>
      <c r="I51" s="1"/>
      <c r="J51" s="8">
        <v>4.5</v>
      </c>
      <c r="K51" s="8"/>
      <c r="L51" s="8">
        <v>26</v>
      </c>
      <c r="M51" s="8">
        <v>34</v>
      </c>
      <c r="N51" s="12">
        <f t="shared" si="13"/>
        <v>0</v>
      </c>
      <c r="O51" s="16"/>
      <c r="P51" s="16"/>
      <c r="Q51" s="12">
        <f t="shared" si="14"/>
        <v>26</v>
      </c>
      <c r="R51" s="16"/>
      <c r="S51" s="16">
        <v>26</v>
      </c>
      <c r="T51" s="12">
        <f t="shared" si="15"/>
        <v>34</v>
      </c>
      <c r="U51" s="16">
        <v>34</v>
      </c>
      <c r="V51" s="16"/>
    </row>
    <row r="52" spans="1:22" ht="45">
      <c r="A52" s="19" t="s">
        <v>105</v>
      </c>
      <c r="B52" s="21" t="s">
        <v>106</v>
      </c>
      <c r="C52" s="8"/>
      <c r="D52" s="8">
        <v>5</v>
      </c>
      <c r="E52" s="8">
        <v>2</v>
      </c>
      <c r="F52" s="12">
        <f>N52+Q52+T52</f>
        <v>86</v>
      </c>
      <c r="G52" s="8">
        <v>52</v>
      </c>
      <c r="H52" s="8">
        <v>34</v>
      </c>
      <c r="I52" s="1"/>
      <c r="J52" s="8">
        <v>4.5</v>
      </c>
      <c r="K52" s="8"/>
      <c r="L52" s="8">
        <v>42</v>
      </c>
      <c r="M52" s="8">
        <v>44</v>
      </c>
      <c r="N52" s="12">
        <f t="shared" si="13"/>
        <v>0</v>
      </c>
      <c r="O52" s="16"/>
      <c r="P52" s="16"/>
      <c r="Q52" s="12">
        <f t="shared" si="14"/>
        <v>42</v>
      </c>
      <c r="R52" s="16"/>
      <c r="S52" s="16">
        <v>42</v>
      </c>
      <c r="T52" s="12">
        <f t="shared" si="15"/>
        <v>44</v>
      </c>
      <c r="U52" s="16">
        <v>44</v>
      </c>
      <c r="V52" s="16"/>
    </row>
    <row r="53" spans="1:22" ht="21">
      <c r="A53" s="17" t="s">
        <v>107</v>
      </c>
      <c r="B53" s="18" t="s">
        <v>108</v>
      </c>
      <c r="C53" s="9"/>
      <c r="D53" s="12"/>
      <c r="E53" s="9"/>
      <c r="F53" s="12">
        <v>48</v>
      </c>
      <c r="G53" s="12">
        <v>48</v>
      </c>
      <c r="H53" s="12" t="s">
        <v>5</v>
      </c>
      <c r="I53" s="82"/>
      <c r="J53" s="9">
        <v>5</v>
      </c>
      <c r="K53" s="9"/>
      <c r="L53" s="9"/>
      <c r="M53" s="9">
        <v>48</v>
      </c>
      <c r="N53" s="12">
        <f t="shared" si="13"/>
        <v>0</v>
      </c>
      <c r="O53" s="22"/>
      <c r="P53" s="22"/>
      <c r="Q53" s="12">
        <f t="shared" si="14"/>
        <v>0</v>
      </c>
      <c r="R53" s="22"/>
      <c r="S53" s="22"/>
      <c r="T53" s="12">
        <f t="shared" si="15"/>
        <v>48</v>
      </c>
      <c r="U53" s="22">
        <v>48</v>
      </c>
      <c r="V53" s="22"/>
    </row>
    <row r="54" spans="1:22">
      <c r="A54" s="23" t="s">
        <v>109</v>
      </c>
      <c r="B54" s="24" t="s">
        <v>69</v>
      </c>
      <c r="C54" s="23"/>
      <c r="D54" s="23"/>
      <c r="E54" s="23"/>
      <c r="F54" s="12">
        <f>N54+Q54+T54</f>
        <v>24</v>
      </c>
      <c r="G54" s="25">
        <v>24</v>
      </c>
      <c r="H54" s="25"/>
      <c r="I54" s="1"/>
      <c r="J54" s="25">
        <v>5</v>
      </c>
      <c r="K54" s="25"/>
      <c r="L54" s="25"/>
      <c r="M54" s="25">
        <v>24</v>
      </c>
      <c r="N54" s="12">
        <f t="shared" si="13"/>
        <v>0</v>
      </c>
      <c r="O54" s="26"/>
      <c r="P54" s="26"/>
      <c r="Q54" s="12">
        <f t="shared" si="14"/>
        <v>0</v>
      </c>
      <c r="R54" s="26"/>
      <c r="S54" s="26"/>
      <c r="T54" s="12">
        <f t="shared" si="15"/>
        <v>24</v>
      </c>
      <c r="U54" s="26">
        <v>24</v>
      </c>
      <c r="V54" s="26"/>
    </row>
    <row r="55" spans="1:22">
      <c r="A55" s="23" t="s">
        <v>110</v>
      </c>
      <c r="B55" s="24" t="s">
        <v>68</v>
      </c>
      <c r="C55" s="23"/>
      <c r="D55" s="23"/>
      <c r="E55" s="23"/>
      <c r="F55" s="12">
        <f>N55+Q55+T55</f>
        <v>24</v>
      </c>
      <c r="G55" s="25">
        <v>24</v>
      </c>
      <c r="H55" s="25"/>
      <c r="I55" s="1"/>
      <c r="J55" s="25">
        <v>5</v>
      </c>
      <c r="K55" s="25"/>
      <c r="L55" s="25"/>
      <c r="M55" s="25">
        <v>24</v>
      </c>
      <c r="N55" s="12">
        <f t="shared" si="13"/>
        <v>0</v>
      </c>
      <c r="O55" s="26"/>
      <c r="P55" s="26"/>
      <c r="Q55" s="12">
        <f t="shared" si="14"/>
        <v>0</v>
      </c>
      <c r="R55" s="26"/>
      <c r="S55" s="26"/>
      <c r="T55" s="12">
        <f t="shared" si="15"/>
        <v>24</v>
      </c>
      <c r="U55" s="26">
        <v>24</v>
      </c>
      <c r="V55" s="26"/>
    </row>
    <row r="56" spans="1:22" ht="21.75" thickBot="1">
      <c r="A56" s="27" t="s">
        <v>111</v>
      </c>
      <c r="B56" s="28" t="s">
        <v>112</v>
      </c>
      <c r="C56" s="29"/>
      <c r="D56" s="29"/>
      <c r="E56" s="29"/>
      <c r="F56" s="29">
        <f>F57+F68</f>
        <v>1728</v>
      </c>
      <c r="G56" s="30"/>
      <c r="H56" s="30"/>
      <c r="I56" s="82"/>
      <c r="J56" s="30"/>
      <c r="K56" s="12"/>
      <c r="L56" s="12">
        <v>750</v>
      </c>
      <c r="M56" s="12">
        <v>978</v>
      </c>
      <c r="N56" s="29">
        <f>N57+N68</f>
        <v>0</v>
      </c>
      <c r="O56" s="31"/>
      <c r="P56" s="29">
        <f>P57+P68</f>
        <v>0</v>
      </c>
      <c r="Q56" s="29">
        <f t="shared" ref="Q56:V56" si="16">Q57+Q68</f>
        <v>750</v>
      </c>
      <c r="R56" s="29">
        <f t="shared" si="16"/>
        <v>348</v>
      </c>
      <c r="S56" s="29">
        <f t="shared" si="16"/>
        <v>402</v>
      </c>
      <c r="T56" s="29">
        <f t="shared" si="16"/>
        <v>978</v>
      </c>
      <c r="U56" s="29">
        <f t="shared" si="16"/>
        <v>330</v>
      </c>
      <c r="V56" s="29">
        <f t="shared" si="16"/>
        <v>648</v>
      </c>
    </row>
    <row r="57" spans="1:22">
      <c r="A57" s="32" t="s">
        <v>113</v>
      </c>
      <c r="B57" s="33" t="s">
        <v>114</v>
      </c>
      <c r="C57" s="34"/>
      <c r="D57" s="34"/>
      <c r="E57" s="34"/>
      <c r="F57" s="35">
        <f>SUM(F58:F67)</f>
        <v>1296</v>
      </c>
      <c r="G57" s="36"/>
      <c r="H57" s="36"/>
      <c r="I57" s="1"/>
      <c r="J57" s="36"/>
      <c r="K57" s="36"/>
      <c r="L57" s="36">
        <v>750</v>
      </c>
      <c r="M57" s="36">
        <v>546</v>
      </c>
      <c r="N57" s="35">
        <f>SUM(N58:N67)</f>
        <v>0</v>
      </c>
      <c r="O57" s="37"/>
      <c r="P57" s="38"/>
      <c r="Q57" s="29">
        <f>SUM(Q58:Q67)</f>
        <v>750</v>
      </c>
      <c r="R57" s="38">
        <f>SUM(R58:R68)</f>
        <v>348</v>
      </c>
      <c r="S57" s="38">
        <f>SUM(S58:S68)</f>
        <v>402</v>
      </c>
      <c r="T57" s="29">
        <f>SUM(T58:T67)</f>
        <v>546</v>
      </c>
      <c r="U57" s="29">
        <f>SUM(U58:U67)</f>
        <v>330</v>
      </c>
      <c r="V57" s="29">
        <f>SUM(V58:V67)</f>
        <v>216</v>
      </c>
    </row>
    <row r="58" spans="1:22" ht="22.5">
      <c r="A58" s="32" t="s">
        <v>115</v>
      </c>
      <c r="B58" s="39" t="s">
        <v>116</v>
      </c>
      <c r="C58" s="34"/>
      <c r="D58" s="34"/>
      <c r="E58" s="34"/>
      <c r="F58" s="12">
        <f t="shared" ref="F58:F74" si="17">N58+Q58+T58</f>
        <v>72</v>
      </c>
      <c r="G58" s="36"/>
      <c r="H58" s="36"/>
      <c r="I58" s="1"/>
      <c r="J58" s="36"/>
      <c r="K58" s="36"/>
      <c r="L58" s="36">
        <v>72</v>
      </c>
      <c r="M58" s="36"/>
      <c r="N58" s="12">
        <f t="shared" ref="N58:N67" si="18">O58+P58</f>
        <v>0</v>
      </c>
      <c r="O58" s="37"/>
      <c r="P58" s="37"/>
      <c r="Q58" s="12">
        <f t="shared" ref="Q58:Q73" si="19">R58+S58</f>
        <v>72</v>
      </c>
      <c r="R58" s="37">
        <v>72</v>
      </c>
      <c r="S58" s="14"/>
      <c r="T58" s="12">
        <f t="shared" ref="T58:T74" si="20">U58+V58</f>
        <v>0</v>
      </c>
      <c r="U58" s="37"/>
      <c r="V58" s="37"/>
    </row>
    <row r="59" spans="1:22">
      <c r="A59" s="40" t="s">
        <v>117</v>
      </c>
      <c r="B59" s="41" t="s">
        <v>67</v>
      </c>
      <c r="C59" s="42"/>
      <c r="D59" s="42"/>
      <c r="E59" s="42"/>
      <c r="F59" s="12">
        <f t="shared" si="17"/>
        <v>180</v>
      </c>
      <c r="G59" s="10"/>
      <c r="H59" s="10"/>
      <c r="I59" s="1"/>
      <c r="J59" s="10"/>
      <c r="K59" s="10"/>
      <c r="L59" s="10">
        <v>180</v>
      </c>
      <c r="M59" s="10"/>
      <c r="N59" s="12">
        <f t="shared" si="18"/>
        <v>0</v>
      </c>
      <c r="O59" s="14"/>
      <c r="P59" s="14"/>
      <c r="Q59" s="12">
        <f t="shared" si="19"/>
        <v>180</v>
      </c>
      <c r="R59" s="43"/>
      <c r="S59" s="14">
        <v>180</v>
      </c>
      <c r="T59" s="12">
        <f t="shared" si="20"/>
        <v>0</v>
      </c>
      <c r="U59" s="43"/>
      <c r="V59" s="43"/>
    </row>
    <row r="60" spans="1:22" ht="33.75">
      <c r="A60" s="40" t="s">
        <v>118</v>
      </c>
      <c r="B60" s="41" t="s">
        <v>119</v>
      </c>
      <c r="C60" s="42"/>
      <c r="D60" s="42"/>
      <c r="E60" s="42"/>
      <c r="F60" s="12">
        <f t="shared" si="17"/>
        <v>108</v>
      </c>
      <c r="G60" s="8"/>
      <c r="H60" s="8"/>
      <c r="I60" s="1"/>
      <c r="J60" s="8"/>
      <c r="K60" s="8"/>
      <c r="L60" s="8">
        <v>108</v>
      </c>
      <c r="M60" s="8"/>
      <c r="N60" s="12">
        <f t="shared" si="18"/>
        <v>0</v>
      </c>
      <c r="O60" s="43"/>
      <c r="P60" s="43"/>
      <c r="Q60" s="12">
        <f t="shared" si="19"/>
        <v>108</v>
      </c>
      <c r="R60" s="43">
        <v>108</v>
      </c>
      <c r="S60" s="14"/>
      <c r="T60" s="12">
        <f t="shared" si="20"/>
        <v>0</v>
      </c>
      <c r="U60" s="43"/>
      <c r="V60" s="43"/>
    </row>
    <row r="61" spans="1:22" ht="23.25" thickBot="1">
      <c r="A61" s="40" t="s">
        <v>120</v>
      </c>
      <c r="B61" s="41" t="s">
        <v>121</v>
      </c>
      <c r="C61" s="42"/>
      <c r="D61" s="42"/>
      <c r="E61" s="42"/>
      <c r="F61" s="12">
        <f t="shared" si="17"/>
        <v>108</v>
      </c>
      <c r="G61" s="44"/>
      <c r="H61" s="44"/>
      <c r="I61" s="1"/>
      <c r="J61" s="44"/>
      <c r="K61" s="8"/>
      <c r="L61" s="8">
        <v>108</v>
      </c>
      <c r="M61" s="8"/>
      <c r="N61" s="12">
        <f t="shared" si="18"/>
        <v>0</v>
      </c>
      <c r="O61" s="45"/>
      <c r="P61" s="45"/>
      <c r="Q61" s="12">
        <f t="shared" si="19"/>
        <v>108</v>
      </c>
      <c r="R61" s="45">
        <v>60</v>
      </c>
      <c r="S61" s="14">
        <v>48</v>
      </c>
      <c r="T61" s="12">
        <f t="shared" si="20"/>
        <v>0</v>
      </c>
      <c r="U61" s="45"/>
      <c r="V61" s="45"/>
    </row>
    <row r="62" spans="1:22" ht="15.75" thickBot="1">
      <c r="A62" s="46" t="s">
        <v>122</v>
      </c>
      <c r="B62" s="39" t="s">
        <v>123</v>
      </c>
      <c r="C62" s="46"/>
      <c r="D62" s="46"/>
      <c r="E62" s="46"/>
      <c r="F62" s="12">
        <f t="shared" si="17"/>
        <v>108</v>
      </c>
      <c r="G62" s="47"/>
      <c r="H62" s="47"/>
      <c r="I62" s="1"/>
      <c r="J62" s="47"/>
      <c r="K62" s="10"/>
      <c r="L62" s="10">
        <v>108</v>
      </c>
      <c r="M62" s="10"/>
      <c r="N62" s="12">
        <f t="shared" si="18"/>
        <v>0</v>
      </c>
      <c r="O62" s="48"/>
      <c r="P62" s="48"/>
      <c r="Q62" s="12">
        <f t="shared" si="19"/>
        <v>108</v>
      </c>
      <c r="R62" s="48">
        <v>108</v>
      </c>
      <c r="S62" s="14"/>
      <c r="T62" s="12">
        <f t="shared" si="20"/>
        <v>0</v>
      </c>
      <c r="U62" s="48"/>
      <c r="V62" s="48"/>
    </row>
    <row r="63" spans="1:22">
      <c r="A63" s="46" t="s">
        <v>124</v>
      </c>
      <c r="B63" s="39" t="s">
        <v>100</v>
      </c>
      <c r="C63" s="46"/>
      <c r="D63" s="46"/>
      <c r="E63" s="46"/>
      <c r="F63" s="12">
        <f t="shared" si="17"/>
        <v>216</v>
      </c>
      <c r="G63" s="49"/>
      <c r="H63" s="49"/>
      <c r="I63" s="1"/>
      <c r="J63" s="49"/>
      <c r="K63" s="49"/>
      <c r="L63" s="49"/>
      <c r="M63" s="49">
        <v>216</v>
      </c>
      <c r="N63" s="12">
        <f t="shared" si="18"/>
        <v>0</v>
      </c>
      <c r="O63" s="50"/>
      <c r="P63" s="51"/>
      <c r="Q63" s="12">
        <f t="shared" si="19"/>
        <v>0</v>
      </c>
      <c r="R63" s="50"/>
      <c r="S63" s="14"/>
      <c r="T63" s="12">
        <f t="shared" si="20"/>
        <v>216</v>
      </c>
      <c r="U63" s="50">
        <v>72</v>
      </c>
      <c r="V63" s="50">
        <v>144</v>
      </c>
    </row>
    <row r="64" spans="1:22">
      <c r="A64" s="40" t="s">
        <v>125</v>
      </c>
      <c r="B64" s="41" t="s">
        <v>126</v>
      </c>
      <c r="C64" s="40"/>
      <c r="D64" s="40"/>
      <c r="E64" s="40"/>
      <c r="F64" s="12">
        <f t="shared" si="17"/>
        <v>108</v>
      </c>
      <c r="G64" s="23"/>
      <c r="H64" s="23"/>
      <c r="I64" s="1"/>
      <c r="J64" s="23"/>
      <c r="K64" s="23"/>
      <c r="L64" s="23">
        <v>108</v>
      </c>
      <c r="M64" s="23"/>
      <c r="N64" s="12">
        <f t="shared" si="18"/>
        <v>0</v>
      </c>
      <c r="O64" s="43"/>
      <c r="P64" s="52"/>
      <c r="Q64" s="12">
        <f t="shared" si="19"/>
        <v>108</v>
      </c>
      <c r="R64" s="43"/>
      <c r="S64" s="14">
        <v>108</v>
      </c>
      <c r="T64" s="12">
        <f t="shared" si="20"/>
        <v>0</v>
      </c>
      <c r="U64" s="43"/>
      <c r="V64" s="43"/>
    </row>
    <row r="65" spans="1:22">
      <c r="A65" s="46" t="s">
        <v>127</v>
      </c>
      <c r="B65" s="39" t="s">
        <v>128</v>
      </c>
      <c r="C65" s="46"/>
      <c r="D65" s="46"/>
      <c r="E65" s="46"/>
      <c r="F65" s="12">
        <f t="shared" si="17"/>
        <v>144</v>
      </c>
      <c r="G65" s="53"/>
      <c r="H65" s="53"/>
      <c r="I65" s="1"/>
      <c r="J65" s="53"/>
      <c r="K65" s="53"/>
      <c r="L65" s="53"/>
      <c r="M65" s="53">
        <v>144</v>
      </c>
      <c r="N65" s="12">
        <f t="shared" si="18"/>
        <v>0</v>
      </c>
      <c r="O65" s="45"/>
      <c r="P65" s="45"/>
      <c r="Q65" s="12">
        <f t="shared" si="19"/>
        <v>0</v>
      </c>
      <c r="R65" s="45"/>
      <c r="S65" s="14"/>
      <c r="T65" s="12">
        <f t="shared" si="20"/>
        <v>144</v>
      </c>
      <c r="U65" s="45">
        <v>72</v>
      </c>
      <c r="V65" s="45">
        <v>72</v>
      </c>
    </row>
    <row r="66" spans="1:22">
      <c r="A66" s="46" t="s">
        <v>129</v>
      </c>
      <c r="B66" s="39" t="s">
        <v>130</v>
      </c>
      <c r="C66" s="46"/>
      <c r="D66" s="46"/>
      <c r="E66" s="46"/>
      <c r="F66" s="12">
        <f t="shared" si="17"/>
        <v>144</v>
      </c>
      <c r="G66" s="54"/>
      <c r="H66" s="54"/>
      <c r="I66" s="1"/>
      <c r="J66" s="55"/>
      <c r="K66" s="55"/>
      <c r="L66" s="55">
        <v>30</v>
      </c>
      <c r="M66" s="55">
        <v>114</v>
      </c>
      <c r="N66" s="12">
        <f t="shared" si="18"/>
        <v>0</v>
      </c>
      <c r="O66" s="56"/>
      <c r="P66" s="56"/>
      <c r="Q66" s="12">
        <f t="shared" si="19"/>
        <v>30</v>
      </c>
      <c r="R66" s="57"/>
      <c r="S66" s="14">
        <v>30</v>
      </c>
      <c r="T66" s="12">
        <f t="shared" si="20"/>
        <v>114</v>
      </c>
      <c r="U66" s="57">
        <v>114</v>
      </c>
      <c r="V66" s="57"/>
    </row>
    <row r="67" spans="1:22" ht="45">
      <c r="A67" s="40" t="s">
        <v>131</v>
      </c>
      <c r="B67" s="41" t="s">
        <v>132</v>
      </c>
      <c r="C67" s="40"/>
      <c r="D67" s="40"/>
      <c r="E67" s="40"/>
      <c r="F67" s="12">
        <f t="shared" si="17"/>
        <v>108</v>
      </c>
      <c r="G67" s="55"/>
      <c r="H67" s="55"/>
      <c r="I67" s="1"/>
      <c r="J67" s="55"/>
      <c r="K67" s="55"/>
      <c r="L67" s="55">
        <v>36</v>
      </c>
      <c r="M67" s="55">
        <v>72</v>
      </c>
      <c r="N67" s="12">
        <f t="shared" si="18"/>
        <v>0</v>
      </c>
      <c r="O67" s="43"/>
      <c r="P67" s="43"/>
      <c r="Q67" s="12">
        <f t="shared" si="19"/>
        <v>36</v>
      </c>
      <c r="R67" s="57"/>
      <c r="S67" s="14">
        <v>36</v>
      </c>
      <c r="T67" s="12">
        <f t="shared" si="20"/>
        <v>72</v>
      </c>
      <c r="U67" s="57">
        <v>72</v>
      </c>
      <c r="V67" s="57"/>
    </row>
    <row r="68" spans="1:22">
      <c r="A68" s="5" t="s">
        <v>133</v>
      </c>
      <c r="B68" s="58" t="s">
        <v>134</v>
      </c>
      <c r="C68" s="34"/>
      <c r="D68" s="34"/>
      <c r="E68" s="34"/>
      <c r="F68" s="12">
        <f t="shared" si="17"/>
        <v>432</v>
      </c>
      <c r="G68" s="55"/>
      <c r="H68" s="59"/>
      <c r="I68" s="1"/>
      <c r="J68" s="55"/>
      <c r="K68" s="55"/>
      <c r="L68" s="55"/>
      <c r="M68" s="55">
        <v>432</v>
      </c>
      <c r="N68" s="60"/>
      <c r="O68" s="43"/>
      <c r="P68" s="43"/>
      <c r="Q68" s="12">
        <f t="shared" si="19"/>
        <v>0</v>
      </c>
      <c r="R68" s="38">
        <f>SUM(R69:R71)</f>
        <v>0</v>
      </c>
      <c r="S68" s="14"/>
      <c r="T68" s="12">
        <f t="shared" si="20"/>
        <v>432</v>
      </c>
      <c r="U68" s="38">
        <f>SUM(U69:U71)</f>
        <v>0</v>
      </c>
      <c r="V68" s="38">
        <f>SUM(V69:V71)</f>
        <v>432</v>
      </c>
    </row>
    <row r="69" spans="1:22">
      <c r="A69" s="5" t="s">
        <v>135</v>
      </c>
      <c r="B69" s="46" t="s">
        <v>100</v>
      </c>
      <c r="C69" s="34"/>
      <c r="D69" s="34"/>
      <c r="E69" s="34"/>
      <c r="F69" s="12">
        <f t="shared" si="17"/>
        <v>180</v>
      </c>
      <c r="G69" s="55"/>
      <c r="H69" s="59"/>
      <c r="I69" s="1"/>
      <c r="J69" s="55"/>
      <c r="K69" s="55"/>
      <c r="L69" s="55"/>
      <c r="M69" s="55">
        <v>180</v>
      </c>
      <c r="N69" s="12">
        <f>O69+P69</f>
        <v>0</v>
      </c>
      <c r="O69" s="43"/>
      <c r="P69" s="43"/>
      <c r="Q69" s="12">
        <f t="shared" si="19"/>
        <v>0</v>
      </c>
      <c r="R69" s="57"/>
      <c r="S69" s="14"/>
      <c r="T69" s="12">
        <f t="shared" si="20"/>
        <v>180</v>
      </c>
      <c r="U69" s="57"/>
      <c r="V69" s="57">
        <v>180</v>
      </c>
    </row>
    <row r="70" spans="1:22">
      <c r="A70" s="5" t="s">
        <v>136</v>
      </c>
      <c r="B70" s="5" t="s">
        <v>128</v>
      </c>
      <c r="C70" s="34"/>
      <c r="D70" s="34"/>
      <c r="E70" s="34"/>
      <c r="F70" s="12">
        <f t="shared" si="17"/>
        <v>108</v>
      </c>
      <c r="G70" s="55"/>
      <c r="H70" s="59"/>
      <c r="I70" s="1"/>
      <c r="J70" s="55"/>
      <c r="K70" s="55"/>
      <c r="L70" s="55"/>
      <c r="M70" s="55">
        <v>108</v>
      </c>
      <c r="N70" s="12">
        <f>O70+P70</f>
        <v>0</v>
      </c>
      <c r="O70" s="43"/>
      <c r="P70" s="43"/>
      <c r="Q70" s="12">
        <f t="shared" si="19"/>
        <v>0</v>
      </c>
      <c r="R70" s="57"/>
      <c r="S70" s="14"/>
      <c r="T70" s="12">
        <f t="shared" si="20"/>
        <v>108</v>
      </c>
      <c r="U70" s="57"/>
      <c r="V70" s="57">
        <v>108</v>
      </c>
    </row>
    <row r="71" spans="1:22">
      <c r="A71" s="5" t="s">
        <v>137</v>
      </c>
      <c r="B71" s="39" t="s">
        <v>130</v>
      </c>
      <c r="C71" s="34"/>
      <c r="D71" s="34"/>
      <c r="E71" s="34"/>
      <c r="F71" s="12">
        <f t="shared" si="17"/>
        <v>144</v>
      </c>
      <c r="G71" s="55"/>
      <c r="H71" s="55"/>
      <c r="I71" s="1"/>
      <c r="J71" s="55"/>
      <c r="K71" s="55"/>
      <c r="L71" s="55"/>
      <c r="M71" s="55">
        <v>144</v>
      </c>
      <c r="N71" s="12">
        <f>O71+P71</f>
        <v>0</v>
      </c>
      <c r="O71" s="43"/>
      <c r="P71" s="43"/>
      <c r="Q71" s="12">
        <f t="shared" si="19"/>
        <v>0</v>
      </c>
      <c r="R71" s="57"/>
      <c r="S71" s="14"/>
      <c r="T71" s="12">
        <f t="shared" si="20"/>
        <v>144</v>
      </c>
      <c r="U71" s="57"/>
      <c r="V71" s="57">
        <v>144</v>
      </c>
    </row>
    <row r="72" spans="1:22">
      <c r="A72" s="61" t="s">
        <v>138</v>
      </c>
      <c r="B72" s="62" t="s">
        <v>139</v>
      </c>
      <c r="C72" s="36"/>
      <c r="D72" s="36"/>
      <c r="E72" s="36"/>
      <c r="F72" s="12">
        <f t="shared" si="17"/>
        <v>144</v>
      </c>
      <c r="G72" s="36"/>
      <c r="H72" s="36"/>
      <c r="I72" s="1"/>
      <c r="J72" s="36" t="s">
        <v>140</v>
      </c>
      <c r="K72" s="36">
        <v>72</v>
      </c>
      <c r="L72" s="36">
        <v>18</v>
      </c>
      <c r="M72" s="36">
        <v>54</v>
      </c>
      <c r="N72" s="12">
        <f>O72+P72</f>
        <v>72</v>
      </c>
      <c r="O72" s="37"/>
      <c r="P72" s="37">
        <v>72</v>
      </c>
      <c r="Q72" s="12">
        <f t="shared" si="19"/>
        <v>18</v>
      </c>
      <c r="R72" s="37">
        <v>18</v>
      </c>
      <c r="S72" s="14"/>
      <c r="T72" s="12">
        <f t="shared" si="20"/>
        <v>54</v>
      </c>
      <c r="U72" s="37">
        <v>54</v>
      </c>
      <c r="V72" s="37"/>
    </row>
    <row r="73" spans="1:22">
      <c r="A73" s="63" t="s">
        <v>141</v>
      </c>
      <c r="B73" s="64" t="s">
        <v>142</v>
      </c>
      <c r="C73" s="10"/>
      <c r="D73" s="10"/>
      <c r="E73" s="10"/>
      <c r="F73" s="12">
        <f t="shared" si="17"/>
        <v>72</v>
      </c>
      <c r="G73" s="10"/>
      <c r="H73" s="10"/>
      <c r="I73" s="1"/>
      <c r="J73" s="10">
        <v>6</v>
      </c>
      <c r="K73" s="10"/>
      <c r="L73" s="10"/>
      <c r="M73" s="10">
        <v>72</v>
      </c>
      <c r="N73" s="12">
        <f>O73+P73</f>
        <v>0</v>
      </c>
      <c r="O73" s="14"/>
      <c r="P73" s="14"/>
      <c r="Q73" s="12">
        <f t="shared" si="19"/>
        <v>0</v>
      </c>
      <c r="R73" s="43"/>
      <c r="S73" s="14"/>
      <c r="T73" s="12">
        <f t="shared" si="20"/>
        <v>72</v>
      </c>
      <c r="U73" s="43"/>
      <c r="V73" s="43">
        <v>72</v>
      </c>
    </row>
    <row r="74" spans="1:22" ht="15.75" thickBot="1">
      <c r="A74" s="19" t="s">
        <v>53</v>
      </c>
      <c r="B74" s="21" t="s">
        <v>142</v>
      </c>
      <c r="C74" s="8"/>
      <c r="D74" s="8"/>
      <c r="E74" s="8"/>
      <c r="F74" s="12">
        <f t="shared" si="17"/>
        <v>72</v>
      </c>
      <c r="G74" s="8"/>
      <c r="H74" s="8"/>
      <c r="I74" s="1"/>
      <c r="J74" s="8"/>
      <c r="K74" s="8"/>
      <c r="L74" s="8"/>
      <c r="M74" s="8">
        <v>72</v>
      </c>
      <c r="N74" s="60"/>
      <c r="O74" s="43"/>
      <c r="P74" s="43"/>
      <c r="Q74" s="12"/>
      <c r="R74" s="43"/>
      <c r="S74" s="14"/>
      <c r="T74" s="12">
        <f t="shared" si="20"/>
        <v>72</v>
      </c>
      <c r="U74" s="43"/>
      <c r="V74" s="43">
        <v>72</v>
      </c>
    </row>
    <row r="75" spans="1:22" ht="21.75" thickBot="1">
      <c r="A75" s="65"/>
      <c r="B75" s="66" t="s">
        <v>143</v>
      </c>
      <c r="C75" s="67"/>
      <c r="D75" s="67"/>
      <c r="E75" s="67"/>
      <c r="F75" s="67">
        <f>N75+Q75+T75</f>
        <v>4320</v>
      </c>
      <c r="G75" s="67"/>
      <c r="H75" s="67"/>
      <c r="I75" s="82"/>
      <c r="J75" s="67"/>
      <c r="K75" s="67">
        <f t="shared" ref="K75:V75" si="21">K73+K72+K56+K53+K47+K39+K35+K21</f>
        <v>1440</v>
      </c>
      <c r="L75" s="67">
        <f t="shared" si="21"/>
        <v>1440</v>
      </c>
      <c r="M75" s="67">
        <f t="shared" si="21"/>
        <v>1440</v>
      </c>
      <c r="N75" s="67">
        <f t="shared" si="21"/>
        <v>1440</v>
      </c>
      <c r="O75" s="67">
        <f t="shared" si="21"/>
        <v>612</v>
      </c>
      <c r="P75" s="67">
        <f t="shared" si="21"/>
        <v>828</v>
      </c>
      <c r="Q75" s="67">
        <f t="shared" si="21"/>
        <v>1440</v>
      </c>
      <c r="R75" s="67">
        <f t="shared" si="21"/>
        <v>612</v>
      </c>
      <c r="S75" s="67">
        <f t="shared" si="21"/>
        <v>828</v>
      </c>
      <c r="T75" s="67">
        <f t="shared" si="21"/>
        <v>1440</v>
      </c>
      <c r="U75" s="67">
        <f t="shared" si="21"/>
        <v>612</v>
      </c>
      <c r="V75" s="67">
        <f t="shared" si="21"/>
        <v>828</v>
      </c>
    </row>
    <row r="76" spans="1:22">
      <c r="A76" s="68" t="s">
        <v>54</v>
      </c>
      <c r="B76" s="69" t="s">
        <v>144</v>
      </c>
      <c r="C76" s="70"/>
      <c r="D76" s="70"/>
      <c r="E76" s="70"/>
      <c r="F76" s="12">
        <f>N76+Q76+T76</f>
        <v>300</v>
      </c>
      <c r="G76" s="70"/>
      <c r="H76" s="70"/>
      <c r="I76" s="1"/>
      <c r="J76" s="70"/>
      <c r="K76" s="70"/>
      <c r="L76" s="70"/>
      <c r="M76" s="70"/>
      <c r="N76" s="71">
        <v>100</v>
      </c>
      <c r="O76" s="72"/>
      <c r="P76" s="73"/>
      <c r="Q76" s="71">
        <v>100</v>
      </c>
      <c r="R76" s="72"/>
      <c r="S76" s="74"/>
      <c r="T76" s="71">
        <v>100</v>
      </c>
      <c r="U76" s="72"/>
      <c r="V76" s="72"/>
    </row>
    <row r="77" spans="1:22">
      <c r="A77" s="75" t="s">
        <v>55</v>
      </c>
      <c r="B77" s="76" t="s">
        <v>145</v>
      </c>
      <c r="C77" s="8"/>
      <c r="D77" s="8"/>
      <c r="E77" s="8"/>
      <c r="F77" s="12">
        <f>N77+Q77+T77</f>
        <v>340</v>
      </c>
      <c r="G77" s="8"/>
      <c r="H77" s="8"/>
      <c r="I77" s="1"/>
      <c r="J77" s="8"/>
      <c r="K77" s="8"/>
      <c r="L77" s="8"/>
      <c r="M77" s="8"/>
      <c r="N77" s="60">
        <v>140</v>
      </c>
      <c r="O77" s="77"/>
      <c r="P77" s="78"/>
      <c r="Q77" s="60">
        <v>140</v>
      </c>
      <c r="R77" s="77"/>
      <c r="S77" s="79"/>
      <c r="T77" s="60">
        <v>60</v>
      </c>
      <c r="U77" s="77"/>
      <c r="V77" s="77"/>
    </row>
    <row r="78" spans="1:22" ht="15.75" thickBot="1">
      <c r="A78" s="80"/>
      <c r="B78" s="81" t="s">
        <v>146</v>
      </c>
      <c r="C78" s="30"/>
      <c r="D78" s="30"/>
      <c r="E78" s="30"/>
      <c r="F78" s="12">
        <f>F75+F76+F77</f>
        <v>4960</v>
      </c>
      <c r="G78" s="30"/>
      <c r="H78" s="30"/>
      <c r="I78" s="82"/>
      <c r="J78" s="30"/>
      <c r="K78" s="30"/>
      <c r="L78" s="30"/>
      <c r="M78" s="30"/>
      <c r="N78" s="30">
        <f>SUM(N75:N77)</f>
        <v>1680</v>
      </c>
      <c r="O78" s="31"/>
      <c r="P78" s="31"/>
      <c r="Q78" s="30">
        <f>SUM(Q75:Q77)</f>
        <v>1680</v>
      </c>
      <c r="R78" s="31"/>
      <c r="S78" s="31"/>
      <c r="T78" s="30">
        <f>SUM(T75:T77)</f>
        <v>1600</v>
      </c>
      <c r="U78" s="31"/>
      <c r="V78" s="31"/>
    </row>
    <row r="79" spans="1:22">
      <c r="A79" s="103" t="s">
        <v>152</v>
      </c>
      <c r="B79" s="103"/>
      <c r="C79" s="103"/>
      <c r="D79" s="103"/>
      <c r="E79" s="103"/>
      <c r="F79" s="103"/>
      <c r="G79" s="103"/>
      <c r="H79" s="103"/>
      <c r="I79" s="103"/>
      <c r="J79" s="83"/>
      <c r="K79" s="83"/>
      <c r="L79" s="83"/>
      <c r="M79" s="84"/>
      <c r="N79" s="85"/>
      <c r="O79" s="84"/>
      <c r="P79" s="84"/>
      <c r="Q79" s="84"/>
      <c r="R79" s="84"/>
      <c r="S79" s="84"/>
      <c r="T79" s="85"/>
      <c r="U79" s="4"/>
      <c r="V79" s="4"/>
    </row>
    <row r="80" spans="1:22">
      <c r="A80" s="104" t="s">
        <v>153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4"/>
      <c r="V80" s="4"/>
    </row>
    <row r="81" spans="1:22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4"/>
      <c r="V81" s="4"/>
    </row>
    <row r="82" spans="1:22">
      <c r="A82" s="86"/>
      <c r="B82" s="87"/>
      <c r="C82" s="88"/>
      <c r="D82" s="89"/>
      <c r="E82" s="89"/>
      <c r="F82" s="89"/>
      <c r="G82" s="89"/>
      <c r="H82" s="89"/>
      <c r="I82" s="89"/>
      <c r="J82" s="89"/>
      <c r="K82" s="89"/>
      <c r="L82" s="89"/>
      <c r="M82" s="84"/>
      <c r="N82" s="90"/>
      <c r="O82" s="84"/>
      <c r="P82" s="84"/>
      <c r="Q82" s="84"/>
      <c r="R82" s="84"/>
      <c r="S82" s="84"/>
      <c r="T82" s="85"/>
      <c r="U82" s="4"/>
      <c r="V82" s="4"/>
    </row>
    <row r="83" spans="1:22">
      <c r="A83" s="91" t="s">
        <v>154</v>
      </c>
      <c r="B83" s="92"/>
      <c r="C83" s="93"/>
      <c r="D83" s="94"/>
      <c r="E83" s="94"/>
      <c r="F83" s="94"/>
      <c r="G83" s="89"/>
      <c r="H83" s="89"/>
      <c r="I83" s="89"/>
      <c r="J83" s="89"/>
      <c r="K83" s="89"/>
      <c r="L83" s="89"/>
      <c r="M83" s="84"/>
      <c r="N83" s="95"/>
      <c r="O83" s="84"/>
      <c r="P83" s="84"/>
      <c r="Q83" s="84"/>
      <c r="R83" s="84"/>
      <c r="S83" s="84"/>
      <c r="T83" s="85"/>
      <c r="U83" s="4"/>
      <c r="V83" s="4"/>
    </row>
    <row r="84" spans="1:22">
      <c r="A84" s="96"/>
      <c r="B84" s="97"/>
      <c r="C84" s="98"/>
      <c r="D84" s="98"/>
      <c r="E84" s="98"/>
      <c r="F84" s="98"/>
      <c r="G84" s="99"/>
      <c r="H84" s="98"/>
      <c r="I84" s="98"/>
      <c r="J84" s="98"/>
      <c r="K84" s="98"/>
      <c r="L84" s="98"/>
      <c r="M84" s="98"/>
      <c r="N84" s="99"/>
      <c r="O84" s="98"/>
      <c r="P84" s="98"/>
      <c r="Q84" s="100"/>
      <c r="R84" s="101"/>
      <c r="S84" s="101"/>
      <c r="T84" s="102"/>
      <c r="U84" s="4"/>
      <c r="V84" s="4"/>
    </row>
    <row r="85" spans="1:22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4"/>
      <c r="V85" s="4"/>
    </row>
    <row r="86" spans="1:22">
      <c r="A86" s="96"/>
      <c r="B86" s="106" t="s">
        <v>155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4"/>
      <c r="V86" s="4"/>
    </row>
    <row r="87" spans="1:2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</sheetData>
  <mergeCells count="33">
    <mergeCell ref="T16:V16"/>
    <mergeCell ref="Q17:Q19"/>
    <mergeCell ref="R17:R19"/>
    <mergeCell ref="S17:S19"/>
    <mergeCell ref="T17:T19"/>
    <mergeCell ref="U17:U19"/>
    <mergeCell ref="V17:V19"/>
    <mergeCell ref="M16:M19"/>
    <mergeCell ref="N16:P16"/>
    <mergeCell ref="N17:N19"/>
    <mergeCell ref="O17:O19"/>
    <mergeCell ref="Q16:S16"/>
    <mergeCell ref="I15:M15"/>
    <mergeCell ref="N15:V15"/>
    <mergeCell ref="A15:A19"/>
    <mergeCell ref="B15:B19"/>
    <mergeCell ref="C16:C19"/>
    <mergeCell ref="D16:D19"/>
    <mergeCell ref="E16:E19"/>
    <mergeCell ref="F16:F19"/>
    <mergeCell ref="P17:P19"/>
    <mergeCell ref="G17:G19"/>
    <mergeCell ref="H17:H19"/>
    <mergeCell ref="G16:I16"/>
    <mergeCell ref="I17:I19"/>
    <mergeCell ref="J16:J19"/>
    <mergeCell ref="K16:K19"/>
    <mergeCell ref="L16:L19"/>
    <mergeCell ref="A79:I79"/>
    <mergeCell ref="A80:T80"/>
    <mergeCell ref="A81:T81"/>
    <mergeCell ref="A85:T85"/>
    <mergeCell ref="B86:T8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Айнур</cp:lastModifiedBy>
  <cp:lastPrinted>2020-09-04T06:05:11Z</cp:lastPrinted>
  <dcterms:created xsi:type="dcterms:W3CDTF">2020-05-26T03:45:07Z</dcterms:created>
  <dcterms:modified xsi:type="dcterms:W3CDTF">2020-09-04T06:05:41Z</dcterms:modified>
</cp:coreProperties>
</file>